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9210" activeTab="2"/>
  </bookViews>
  <sheets>
    <sheet name="Condensed BS" sheetId="1" r:id="rId1"/>
    <sheet name="Condensed IS" sheetId="2" r:id="rId2"/>
    <sheet name="Condensed CF" sheetId="3" r:id="rId3"/>
    <sheet name="Condensed Equity" sheetId="4" r:id="rId4"/>
  </sheets>
  <externalReferences>
    <externalReference r:id="rId7"/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BS'!$A$1:$E$74</definedName>
    <definedName name="_xlnm.Print_Area" localSheetId="2">'Condensed CF'!$A$1:$M$68</definedName>
    <definedName name="_xlnm.Print_Area" localSheetId="1">'Condensed IS'!$A$1:$K$39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PrintArea" localSheetId="0" hidden="1">'Condensed BS'!$A$1:$E$74</definedName>
    <definedName name="Z_2910148E_4791_4A0B_A81E_449D2A5EEBFD_.wvu.PrintArea" localSheetId="2" hidden="1">'Condensed CF'!$A$1:$M$68</definedName>
    <definedName name="Z_2910148E_4791_4A0B_A81E_449D2A5EEBFD_.wvu.PrintArea" localSheetId="1" hidden="1">'Condensed IS'!$A$1:$K$39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PrintArea" localSheetId="0" hidden="1">'Condensed BS'!$A$1:$E$74</definedName>
    <definedName name="Z_35DC6002_0DF5_4C61_9A86_6887B2C6C6C5_.wvu.PrintArea" localSheetId="2" hidden="1">'Condensed CF'!$A$1:$M$68</definedName>
    <definedName name="Z_35DC6002_0DF5_4C61_9A86_6887B2C6C6C5_.wvu.PrintArea" localSheetId="1" hidden="1">'Condensed IS'!$A$1:$K$39</definedName>
    <definedName name="Z_35DC6002_0DF5_4C61_9A86_6887B2C6C6C5_.wvu.Rows" localSheetId="0" hidden="1">'Condensed BS'!$78:$78</definedName>
    <definedName name="Z_35DC6002_0DF5_4C61_9A86_6887B2C6C6C5_.wvu.Rows" localSheetId="3" hidden="1">'Condensed Equity'!$14:$24</definedName>
    <definedName name="Z_64645A4D_483E_48A8_9D94_9F1111D60458_.wvu.Cols" localSheetId="2" hidden="1">'Condensed CF'!$I:$I</definedName>
    <definedName name="Z_64645A4D_483E_48A8_9D94_9F1111D60458_.wvu.PrintArea" localSheetId="0" hidden="1">'Condensed BS'!$A$1:$E$74</definedName>
    <definedName name="Z_64645A4D_483E_48A8_9D94_9F1111D60458_.wvu.PrintArea" localSheetId="2" hidden="1">'Condensed CF'!$A$1:$M$68</definedName>
    <definedName name="Z_64645A4D_483E_48A8_9D94_9F1111D60458_.wvu.PrintArea" localSheetId="1" hidden="1">'Condensed IS'!$A$1:$K$39</definedName>
    <definedName name="Z_64645A4D_483E_48A8_9D94_9F1111D60458_.wvu.Rows" localSheetId="0" hidden="1">'Condensed BS'!$78:$78</definedName>
    <definedName name="Z_64645A4D_483E_48A8_9D94_9F1111D60458_.wvu.Rows" localSheetId="3" hidden="1">'Condensed Equity'!$14:$24</definedName>
    <definedName name="Z_6C68C715_4B36_461F_9701_5A5B14AE6E88_.wvu.Cols" localSheetId="2" hidden="1">'Condensed CF'!$I:$I</definedName>
    <definedName name="Z_6C68C715_4B36_461F_9701_5A5B14AE6E88_.wvu.PrintArea" localSheetId="0" hidden="1">'Condensed BS'!$A$1:$E$74</definedName>
    <definedName name="Z_6C68C715_4B36_461F_9701_5A5B14AE6E88_.wvu.PrintArea" localSheetId="2" hidden="1">'Condensed CF'!$A$1:$M$68</definedName>
    <definedName name="Z_6C68C715_4B36_461F_9701_5A5B14AE6E88_.wvu.PrintArea" localSheetId="1" hidden="1">'Condensed IS'!$A$1:$K$39</definedName>
    <definedName name="Z_6C68C715_4B36_461F_9701_5A5B14AE6E88_.wvu.Rows" localSheetId="0" hidden="1">'Condensed BS'!$78:$78</definedName>
    <definedName name="Z_6C68C715_4B36_461F_9701_5A5B14AE6E88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IS'!#REF!</definedName>
    <definedName name="Z_7BDA2C0E_A3ED_4D54_A85A_924D0238D0FF_.wvu.PrintArea" localSheetId="0" hidden="1">'Condensed BS'!$A$1:$E$74</definedName>
    <definedName name="Z_7BDA2C0E_A3ED_4D54_A85A_924D0238D0FF_.wvu.PrintArea" localSheetId="2" hidden="1">'Condensed CF'!$A$1:$M$68</definedName>
    <definedName name="Z_7BDA2C0E_A3ED_4D54_A85A_924D0238D0FF_.wvu.PrintArea" localSheetId="1" hidden="1">'Condensed IS'!$A$1:$K$39</definedName>
    <definedName name="Z_7BDA2C0E_A3ED_4D54_A85A_924D0238D0FF_.wvu.Rows" localSheetId="0" hidden="1">'Condensed BS'!#REF!,'Condensed BS'!#REF!,'Condensed BS'!#REF!,'Condensed BS'!$78:$78</definedName>
    <definedName name="Z_7BDA2C0E_A3ED_4D54_A85A_924D0238D0FF_.wvu.Rows" localSheetId="3" hidden="1">'Condensed Equity'!$14:$19</definedName>
    <definedName name="Z_B13E753B_3C86_499A_9860_EC6F5F070F28_.wvu.Cols" localSheetId="2" hidden="1">'Condensed CF'!$I:$I</definedName>
    <definedName name="Z_B13E753B_3C86_499A_9860_EC6F5F070F28_.wvu.PrintArea" localSheetId="0" hidden="1">'Condensed BS'!$A$1:$E$74</definedName>
    <definedName name="Z_B13E753B_3C86_499A_9860_EC6F5F070F28_.wvu.PrintArea" localSheetId="2" hidden="1">'Condensed CF'!$A$1:$M$68</definedName>
    <definedName name="Z_B13E753B_3C86_499A_9860_EC6F5F070F28_.wvu.PrintArea" localSheetId="1" hidden="1">'Condensed IS'!$A$1:$K$39</definedName>
    <definedName name="Z_B13E753B_3C86_499A_9860_EC6F5F070F28_.wvu.Rows" localSheetId="0" hidden="1">'Condensed BS'!$78:$78</definedName>
    <definedName name="Z_B13E753B_3C86_499A_9860_EC6F5F070F28_.wvu.Rows" localSheetId="3" hidden="1">'Condensed Equity'!$14:$24</definedName>
    <definedName name="Z_C1F60D29_EC37_46AB_8A3B_713BEE4C26B9_.wvu.Cols" localSheetId="2" hidden="1">'Condensed CF'!$I:$I</definedName>
    <definedName name="Z_C1F60D29_EC37_46AB_8A3B_713BEE4C26B9_.wvu.Cols" localSheetId="1" hidden="1">'Condensed IS'!#REF!</definedName>
    <definedName name="Z_C1F60D29_EC37_46AB_8A3B_713BEE4C26B9_.wvu.PrintArea" localSheetId="0" hidden="1">'Condensed BS'!$A$1:$E$74</definedName>
    <definedName name="Z_C1F60D29_EC37_46AB_8A3B_713BEE4C26B9_.wvu.PrintArea" localSheetId="2" hidden="1">'Condensed CF'!$A$1:$M$68</definedName>
    <definedName name="Z_C1F60D29_EC37_46AB_8A3B_713BEE4C26B9_.wvu.PrintArea" localSheetId="1" hidden="1">'Condensed IS'!$A$1:$K$39</definedName>
    <definedName name="Z_C1F60D29_EC37_46AB_8A3B_713BEE4C26B9_.wvu.Rows" localSheetId="0" hidden="1">'Condensed BS'!#REF!,'Condensed BS'!#REF!,'Condensed BS'!#REF!,'Condensed BS'!#REF!,'Condensed BS'!$78:$78</definedName>
    <definedName name="Z_C1F60D29_EC37_46AB_8A3B_713BEE4C26B9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<sst xmlns="http://schemas.openxmlformats.org/spreadsheetml/2006/main" count="153" uniqueCount="130">
  <si>
    <t>FURQAN BUSINESS ORGANISATION BERHAD ("FBO")</t>
  </si>
  <si>
    <t xml:space="preserve">UNAUDITED CONDENSED CONSOLIDATED INCOME STATEMENT </t>
  </si>
  <si>
    <t xml:space="preserve"> </t>
  </si>
  <si>
    <t>3 months ended</t>
  </si>
  <si>
    <t>Year-to-date</t>
  </si>
  <si>
    <t>31.03.2007</t>
  </si>
  <si>
    <t>31.03.2006</t>
  </si>
  <si>
    <t>Continuing Operations</t>
  </si>
  <si>
    <t xml:space="preserve">  Revenue</t>
  </si>
  <si>
    <t xml:space="preserve">  Expenses excluding finance cost</t>
  </si>
  <si>
    <t xml:space="preserve">  Other operating income</t>
  </si>
  <si>
    <t xml:space="preserve">  (Loss) / profit from operations</t>
  </si>
  <si>
    <t xml:space="preserve">  Finance cost</t>
  </si>
  <si>
    <t>Loss before taxation</t>
  </si>
  <si>
    <t xml:space="preserve">  Taxation</t>
  </si>
  <si>
    <t>Net loss for the period</t>
  </si>
  <si>
    <t xml:space="preserve">  Attributable to :</t>
  </si>
  <si>
    <t xml:space="preserve">  Equity holders of the parent</t>
  </si>
  <si>
    <t xml:space="preserve">  Minority interests</t>
  </si>
  <si>
    <t>Basic loss per ordinary share (sen)</t>
  </si>
  <si>
    <t xml:space="preserve"> (The explanatory notes form an integral part of and should be read in conjunction with this interim  report)</t>
  </si>
  <si>
    <t>UNAUDITED CONDENSED CONSOLIDATED STATEMENT OF CHANGES IN EQUITY</t>
  </si>
  <si>
    <t>Issued and fully</t>
  </si>
  <si>
    <t>paid ordinary shares</t>
  </si>
  <si>
    <t>of RM1.00 each</t>
  </si>
  <si>
    <t>Issued</t>
  </si>
  <si>
    <t>Revaluation</t>
  </si>
  <si>
    <t>Accumulated</t>
  </si>
  <si>
    <t>Minority</t>
  </si>
  <si>
    <t>Capital</t>
  </si>
  <si>
    <t>Reserve</t>
  </si>
  <si>
    <t>Loss</t>
  </si>
  <si>
    <t>Interest</t>
  </si>
  <si>
    <t>Total</t>
  </si>
  <si>
    <t>RM</t>
  </si>
  <si>
    <t>At 1 January 2002</t>
  </si>
  <si>
    <t>Isssue of shares</t>
  </si>
  <si>
    <t>Net loss for the year</t>
  </si>
  <si>
    <t>At 1 January 2003</t>
  </si>
  <si>
    <t>Net profit for the year</t>
  </si>
  <si>
    <t>At 1 January 2007</t>
  </si>
  <si>
    <t>Net loss for the financial period</t>
  </si>
  <si>
    <t>At 31 December 2006</t>
  </si>
  <si>
    <t>(The explanatory notes form an integral part of and should be read in conjunction with this interim report)</t>
  </si>
  <si>
    <t xml:space="preserve"> UNAUDITED CONDENSED CONSOLIDATED CASH FLOW STATEMENT  </t>
  </si>
  <si>
    <t>3 month</t>
  </si>
  <si>
    <t>(RM)</t>
  </si>
  <si>
    <t>CASH FLOWS FROM / (USED IN) OPERATING ACTIVITIES</t>
  </si>
  <si>
    <t>(Loss) / Profit before tax</t>
  </si>
  <si>
    <t>Adjustment for:</t>
  </si>
  <si>
    <t xml:space="preserve">  Depreciation</t>
  </si>
  <si>
    <t xml:space="preserve">  Allowance for doubtful debts</t>
  </si>
  <si>
    <t xml:space="preserve">  Interest expense</t>
  </si>
  <si>
    <t xml:space="preserve">  Interest income</t>
  </si>
  <si>
    <t>(Increase)/Decrease in:</t>
  </si>
  <si>
    <t xml:space="preserve">  Property development expenditure</t>
  </si>
  <si>
    <t xml:space="preserve">  Inventories</t>
  </si>
  <si>
    <t xml:space="preserve">  Trade and other receivables</t>
  </si>
  <si>
    <t>Increase/(Decrease) in:</t>
  </si>
  <si>
    <t xml:space="preserve">  Trade and other payables</t>
  </si>
  <si>
    <t xml:space="preserve">  Block discount payables</t>
  </si>
  <si>
    <t>Tax paid</t>
  </si>
  <si>
    <t>Interest paid</t>
  </si>
  <si>
    <t>Net Cash From / (Used In) Operating Activities</t>
  </si>
  <si>
    <t>CASH FLOWS FROM / (USED IN) INVESTING ACTIVITIES</t>
  </si>
  <si>
    <t>Purchase of property, plant and equipment</t>
  </si>
  <si>
    <t>Purchase of investment properties</t>
  </si>
  <si>
    <t>Addition to real property asset</t>
  </si>
  <si>
    <t>Interest income received</t>
  </si>
  <si>
    <t>Deposits pledged to banks / sinking fund</t>
  </si>
  <si>
    <t>Net Cash From Investing Activities</t>
  </si>
  <si>
    <t>CASH FLOWS FROM / (USED IN) FINANCING ACTIVITIES</t>
  </si>
  <si>
    <t>Net (repayment) / drawdown of term loans</t>
  </si>
  <si>
    <t>Repayment of HP and lease payables</t>
  </si>
  <si>
    <t>Net Cash (Used In) / From Financing Activities</t>
  </si>
  <si>
    <t>NET INCREASE IN CASH AND CASH EQUIVALENTS</t>
  </si>
  <si>
    <t>CASH AND CASH EQUIVALENTS AT BEGINNING OF PERIOD</t>
  </si>
  <si>
    <t>CASH AND CASH EQUIVALENTS AT END OF PERIOD</t>
  </si>
  <si>
    <t>CASH AND CASH EQUIVALENTS AT END OF PERIOD COMPRISE THE FOLLOWING:</t>
  </si>
  <si>
    <t xml:space="preserve"> Fixed deposits with licensed banks</t>
  </si>
  <si>
    <t xml:space="preserve"> Cash on hand and at banks</t>
  </si>
  <si>
    <t xml:space="preserve"> Bank overdrafts</t>
  </si>
  <si>
    <t xml:space="preserve"> Held under sinking fund</t>
  </si>
  <si>
    <t>(The explatory notes form an integral part of and should be read in conjunction with this interim report)</t>
  </si>
  <si>
    <t>INTERIM REPORT FOR THE PERIOD ENDED 31 MARCH 2007</t>
  </si>
  <si>
    <t xml:space="preserve">UNAUDITED CONDENSED CONSOLIDATED BALANCE SHEET </t>
  </si>
  <si>
    <t>As at</t>
  </si>
  <si>
    <t>31-March-2007</t>
  </si>
  <si>
    <t>31-December-2006</t>
  </si>
  <si>
    <t>Unaudited</t>
  </si>
  <si>
    <t>Audited</t>
  </si>
  <si>
    <t>ASSETS</t>
  </si>
  <si>
    <t>Property, plant and equipment</t>
  </si>
  <si>
    <t>Investment properties</t>
  </si>
  <si>
    <t>Investment in associated companies</t>
  </si>
  <si>
    <t>Other investments</t>
  </si>
  <si>
    <t>Real property assets</t>
  </si>
  <si>
    <t>Lease and hire-purchase receivables</t>
  </si>
  <si>
    <t>Goodwill arising on consolidation</t>
  </si>
  <si>
    <t>Current Assets</t>
  </si>
  <si>
    <t>Development properties</t>
  </si>
  <si>
    <t>Inventories</t>
  </si>
  <si>
    <t>Trade receivables</t>
  </si>
  <si>
    <t>Other receivables, deposits and prepaid expenses</t>
  </si>
  <si>
    <t>Amount owing by associated companies</t>
  </si>
  <si>
    <t>Fixed deposits with licensed banks</t>
  </si>
  <si>
    <t>Cash on hand and at banks</t>
  </si>
  <si>
    <t>Current Liabilities</t>
  </si>
  <si>
    <t>Advance billings</t>
  </si>
  <si>
    <t>Trade payables</t>
  </si>
  <si>
    <t>Other payables and accrued expenses</t>
  </si>
  <si>
    <t>Hire-purchase and lease payables</t>
  </si>
  <si>
    <t>Short term borrowings</t>
  </si>
  <si>
    <t>Block discount payables - current portion</t>
  </si>
  <si>
    <t>Term loans - current portion</t>
  </si>
  <si>
    <t>Amount owing to directors</t>
  </si>
  <si>
    <t>Tax liabilities</t>
  </si>
  <si>
    <t>Net Current Liabilities</t>
  </si>
  <si>
    <t>Long Term Liabilities</t>
  </si>
  <si>
    <t>Term loan instruments</t>
  </si>
  <si>
    <t>Block discount payables</t>
  </si>
  <si>
    <t>Term loans</t>
  </si>
  <si>
    <t>Deferred taxation</t>
  </si>
  <si>
    <t>Represented by:</t>
  </si>
  <si>
    <t>Issued capital</t>
  </si>
  <si>
    <t>Revaluation reserves</t>
  </si>
  <si>
    <t>Accumulated Losses</t>
  </si>
  <si>
    <t>Minority interest</t>
  </si>
  <si>
    <t>NET ASSET PER SHARE (SEN)</t>
  </si>
  <si>
    <t xml:space="preserve"> Deposits pledged with licensed bank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</si>
</sst>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_);_(* \(#,##0\);_(* &quot;-&quot;??_);_(@_)"/>
    <numFmt numFmtId="180" formatCode="\$#,##0.00;\(\$#,##0.00\)"/>
    <numFmt numFmtId="181" formatCode="\$#,##0;\(\$#,##0\)"/>
    <numFmt numFmtId="182" formatCode="#,##0;\(#,##0\)"/>
    <numFmt numFmtId="183" formatCode="#,##0;[Red]\(#,##0\)"/>
    <numFmt numFmtId="184" formatCode="#,##0.00;\(#,##0.00\)"/>
    <numFmt numFmtId="185" formatCode="#,##0.0000_);[Red]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#,##0.0_);\(#,##0.0\)"/>
    <numFmt numFmtId="192" formatCode="#,##0.0_);[Red]\(#,##0.0\)"/>
    <numFmt numFmtId="193" formatCode="0.0"/>
    <numFmt numFmtId="194" formatCode="0.00_);\(0.00\)"/>
    <numFmt numFmtId="195" formatCode="0.0_);\(0.0\)"/>
    <numFmt numFmtId="196" formatCode="0_);\(0\)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(#,##0.0\)"/>
    <numFmt numFmtId="203" formatCode="#,##0.00;[Red]\(#,##0.00\)"/>
    <numFmt numFmtId="204" formatCode="#,##0.000;[Red]\(#,##0.000\)"/>
    <numFmt numFmtId="205" formatCode="#,##0.0000;[Red]\(#,##0.0000\)"/>
    <numFmt numFmtId="206" formatCode="0_);[Red]\(0\)"/>
    <numFmt numFmtId="207" formatCode="[$-409]dddd\,\ mmmm\ dd\,\ yyyy"/>
    <numFmt numFmtId="208" formatCode="[$-409]d\-mmm\-yyyy;@"/>
  </numFmts>
  <fonts count="24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0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" fillId="0" borderId="0">
      <alignment/>
      <protection/>
    </xf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>
      <alignment/>
      <protection/>
    </xf>
    <xf numFmtId="0" fontId="3" fillId="0" borderId="0" applyProtection="0">
      <alignment/>
    </xf>
    <xf numFmtId="181" fontId="1" fillId="0" borderId="0">
      <alignment/>
      <protection/>
    </xf>
    <xf numFmtId="2" fontId="3" fillId="0" borderId="0" applyProtection="0">
      <alignment/>
    </xf>
    <xf numFmtId="0" fontId="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9" fontId="0" fillId="0" borderId="0" applyFont="0" applyFill="0" applyBorder="0" applyAlignment="0" applyProtection="0"/>
    <xf numFmtId="0" fontId="3" fillId="0" borderId="1" applyProtection="0">
      <alignment/>
    </xf>
  </cellStyleXfs>
  <cellXfs count="168">
    <xf numFmtId="0" fontId="0" fillId="0" borderId="0" xfId="0" applyAlignment="1">
      <alignment/>
    </xf>
    <xf numFmtId="183" fontId="9" fillId="0" borderId="0" xfId="18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83" fontId="11" fillId="0" borderId="0" xfId="18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5" fontId="9" fillId="0" borderId="2" xfId="0" applyNumberFormat="1" applyFont="1" applyBorder="1" applyAlignment="1">
      <alignment horizontal="center"/>
    </xf>
    <xf numFmtId="15" fontId="9" fillId="0" borderId="0" xfId="0" applyNumberFormat="1" applyFont="1" applyBorder="1" applyAlignment="1">
      <alignment horizontal="center"/>
    </xf>
    <xf numFmtId="16" fontId="9" fillId="0" borderId="0" xfId="0" applyNumberFormat="1" applyFont="1" applyBorder="1" applyAlignment="1">
      <alignment horizontal="right"/>
    </xf>
    <xf numFmtId="183" fontId="9" fillId="0" borderId="0" xfId="18" applyNumberFormat="1" applyFont="1" applyFill="1" applyBorder="1" applyAlignment="1" applyProtection="1" quotePrefix="1">
      <alignment horizontal="right"/>
      <protection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179" fontId="10" fillId="0" borderId="0" xfId="15" applyNumberFormat="1" applyFont="1" applyBorder="1" applyAlignment="1">
      <alignment horizontal="center"/>
    </xf>
    <xf numFmtId="179" fontId="9" fillId="0" borderId="0" xfId="15" applyNumberFormat="1" applyFont="1" applyFill="1" applyBorder="1" applyAlignment="1">
      <alignment horizontal="right"/>
    </xf>
    <xf numFmtId="179" fontId="9" fillId="0" borderId="0" xfId="15" applyNumberFormat="1" applyFont="1" applyBorder="1" applyAlignment="1">
      <alignment horizontal="right"/>
    </xf>
    <xf numFmtId="179" fontId="10" fillId="0" borderId="0" xfId="15" applyNumberFormat="1" applyFont="1" applyAlignment="1">
      <alignment/>
    </xf>
    <xf numFmtId="179" fontId="9" fillId="0" borderId="2" xfId="15" applyNumberFormat="1" applyFont="1" applyFill="1" applyBorder="1" applyAlignment="1">
      <alignment horizontal="right"/>
    </xf>
    <xf numFmtId="179" fontId="9" fillId="0" borderId="2" xfId="15" applyNumberFormat="1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8" fontId="9" fillId="0" borderId="0" xfId="15" applyNumberFormat="1" applyFont="1" applyFill="1" applyBorder="1" applyAlignment="1">
      <alignment horizontal="right"/>
    </xf>
    <xf numFmtId="38" fontId="9" fillId="0" borderId="0" xfId="15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9" fontId="9" fillId="0" borderId="1" xfId="15" applyNumberFormat="1" applyFont="1" applyFill="1" applyBorder="1" applyAlignment="1">
      <alignment horizontal="right"/>
    </xf>
    <xf numFmtId="179" fontId="9" fillId="0" borderId="1" xfId="15" applyNumberFormat="1" applyFont="1" applyBorder="1" applyAlignment="1">
      <alignment horizontal="right"/>
    </xf>
    <xf numFmtId="194" fontId="9" fillId="0" borderId="0" xfId="15" applyNumberFormat="1" applyFont="1" applyFill="1" applyBorder="1" applyAlignment="1">
      <alignment horizontal="right"/>
    </xf>
    <xf numFmtId="194" fontId="9" fillId="0" borderId="0" xfId="15" applyNumberFormat="1" applyFont="1" applyBorder="1" applyAlignment="1">
      <alignment horizontal="right"/>
    </xf>
    <xf numFmtId="43" fontId="9" fillId="0" borderId="0" xfId="15" applyNumberFormat="1" applyFont="1" applyFill="1" applyBorder="1" applyAlignment="1" quotePrefix="1">
      <alignment horizontal="right"/>
    </xf>
    <xf numFmtId="43" fontId="9" fillId="0" borderId="0" xfId="15" applyNumberFormat="1" applyFont="1" applyBorder="1" applyAlignment="1" quotePrefix="1">
      <alignment horizontal="right"/>
    </xf>
    <xf numFmtId="179" fontId="10" fillId="0" borderId="0" xfId="0" applyNumberFormat="1" applyFont="1" applyAlignment="1">
      <alignment horizontal="right"/>
    </xf>
    <xf numFmtId="179" fontId="10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Continuous" vertical="top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9" fontId="10" fillId="0" borderId="0" xfId="15" applyNumberFormat="1" applyFont="1" applyAlignment="1">
      <alignment vertical="top" wrapText="1"/>
    </xf>
    <xf numFmtId="179" fontId="9" fillId="0" borderId="0" xfId="15" applyNumberFormat="1" applyFont="1" applyAlignment="1">
      <alignment vertical="top" wrapText="1"/>
    </xf>
    <xf numFmtId="179" fontId="9" fillId="0" borderId="0" xfId="0" applyNumberFormat="1" applyFont="1" applyAlignment="1">
      <alignment vertical="top" wrapText="1"/>
    </xf>
    <xf numFmtId="179" fontId="10" fillId="0" borderId="0" xfId="0" applyNumberFormat="1" applyFont="1" applyAlignment="1">
      <alignment vertical="top" wrapText="1"/>
    </xf>
    <xf numFmtId="179" fontId="10" fillId="0" borderId="2" xfId="0" applyNumberFormat="1" applyFont="1" applyBorder="1" applyAlignment="1">
      <alignment vertical="top" wrapText="1"/>
    </xf>
    <xf numFmtId="179" fontId="10" fillId="0" borderId="2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0" fontId="10" fillId="0" borderId="0" xfId="0" applyFont="1" applyAlignment="1" quotePrefix="1">
      <alignment horizontal="left" vertical="top" wrapText="1"/>
    </xf>
    <xf numFmtId="0" fontId="10" fillId="0" borderId="0" xfId="0" applyFont="1" applyAlignment="1">
      <alignment horizontal="left" vertical="top" wrapText="1"/>
    </xf>
    <xf numFmtId="179" fontId="10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79" fontId="9" fillId="0" borderId="0" xfId="15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179" fontId="9" fillId="0" borderId="0" xfId="15" applyNumberFormat="1" applyFont="1" applyFill="1" applyAlignment="1">
      <alignment vertical="top" wrapText="1"/>
    </xf>
    <xf numFmtId="179" fontId="9" fillId="0" borderId="1" xfId="15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centerContinuous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9" fillId="0" borderId="0" xfId="0" applyFont="1" applyFill="1" applyAlignment="1">
      <alignment horizontal="right"/>
    </xf>
    <xf numFmtId="16" fontId="9" fillId="0" borderId="0" xfId="0" applyNumberFormat="1" applyFont="1" applyAlignment="1">
      <alignment horizontal="center"/>
    </xf>
    <xf numFmtId="208" fontId="9" fillId="0" borderId="0" xfId="0" applyNumberFormat="1" applyFont="1" applyFill="1" applyAlignment="1" quotePrefix="1">
      <alignment horizontal="right"/>
    </xf>
    <xf numFmtId="208" fontId="10" fillId="0" borderId="0" xfId="0" applyNumberFormat="1" applyFont="1" applyAlignment="1">
      <alignment/>
    </xf>
    <xf numFmtId="16" fontId="9" fillId="0" borderId="2" xfId="0" applyNumberFormat="1" applyFont="1" applyBorder="1" applyAlignment="1">
      <alignment horizontal="center"/>
    </xf>
    <xf numFmtId="16" fontId="9" fillId="0" borderId="2" xfId="0" applyNumberFormat="1" applyFont="1" applyBorder="1" applyAlignment="1">
      <alignment horizontal="right"/>
    </xf>
    <xf numFmtId="16" fontId="9" fillId="0" borderId="2" xfId="0" applyNumberFormat="1" applyFont="1" applyFill="1" applyBorder="1" applyAlignment="1">
      <alignment horizontal="right"/>
    </xf>
    <xf numFmtId="183" fontId="9" fillId="0" borderId="0" xfId="18" applyNumberFormat="1" applyFont="1" applyFill="1" applyBorder="1" applyAlignment="1" applyProtection="1">
      <alignment horizontal="right"/>
      <protection/>
    </xf>
    <xf numFmtId="183" fontId="11" fillId="0" borderId="0" xfId="18" applyNumberFormat="1" applyFont="1" applyFill="1" applyBorder="1" applyAlignment="1" applyProtection="1" quotePrefix="1">
      <alignment horizontal="right"/>
      <protection/>
    </xf>
    <xf numFmtId="0" fontId="10" fillId="0" borderId="0" xfId="0" applyFont="1" applyFill="1" applyAlignment="1">
      <alignment horizontal="center"/>
    </xf>
    <xf numFmtId="179" fontId="9" fillId="0" borderId="0" xfId="15" applyNumberFormat="1" applyFont="1" applyFill="1" applyAlignment="1">
      <alignment horizontal="center"/>
    </xf>
    <xf numFmtId="179" fontId="9" fillId="0" borderId="0" xfId="15" applyNumberFormat="1" applyFont="1" applyFill="1" applyBorder="1" applyAlignment="1">
      <alignment horizontal="center"/>
    </xf>
    <xf numFmtId="179" fontId="9" fillId="0" borderId="2" xfId="15" applyNumberFormat="1" applyFont="1" applyFill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2" xfId="15" applyNumberFormat="1" applyFont="1" applyBorder="1" applyAlignment="1">
      <alignment horizontal="center"/>
    </xf>
    <xf numFmtId="179" fontId="9" fillId="0" borderId="3" xfId="15" applyNumberFormat="1" applyFont="1" applyBorder="1" applyAlignment="1">
      <alignment horizontal="center"/>
    </xf>
    <xf numFmtId="179" fontId="9" fillId="0" borderId="3" xfId="15" applyNumberFormat="1" applyFont="1" applyFill="1" applyBorder="1" applyAlignment="1">
      <alignment horizontal="center"/>
    </xf>
    <xf numFmtId="179" fontId="9" fillId="0" borderId="4" xfId="15" applyNumberFormat="1" applyFont="1" applyBorder="1" applyAlignment="1">
      <alignment horizontal="center"/>
    </xf>
    <xf numFmtId="179" fontId="9" fillId="0" borderId="4" xfId="15" applyNumberFormat="1" applyFont="1" applyFill="1" applyBorder="1" applyAlignment="1">
      <alignment horizontal="center"/>
    </xf>
    <xf numFmtId="179" fontId="10" fillId="0" borderId="5" xfId="15" applyNumberFormat="1" applyFont="1" applyBorder="1" applyAlignment="1">
      <alignment horizontal="center"/>
    </xf>
    <xf numFmtId="179" fontId="10" fillId="0" borderId="0" xfId="15" applyNumberFormat="1" applyFont="1" applyFill="1" applyBorder="1" applyAlignment="1">
      <alignment horizontal="center"/>
    </xf>
    <xf numFmtId="179" fontId="9" fillId="0" borderId="1" xfId="15" applyNumberFormat="1" applyFont="1" applyBorder="1" applyAlignment="1">
      <alignment horizontal="center"/>
    </xf>
    <xf numFmtId="179" fontId="9" fillId="0" borderId="1" xfId="15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179" fontId="15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justify" wrapText="1"/>
    </xf>
    <xf numFmtId="179" fontId="10" fillId="0" borderId="0" xfId="0" applyNumberFormat="1" applyFont="1" applyFill="1" applyAlignment="1">
      <alignment/>
    </xf>
    <xf numFmtId="16" fontId="10" fillId="0" borderId="0" xfId="0" applyNumberFormat="1" applyFont="1" applyAlignment="1" quotePrefix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183" fontId="19" fillId="0" borderId="0" xfId="18" applyNumberFormat="1" applyFont="1" applyBorder="1" applyAlignment="1" applyProtection="1" quotePrefix="1">
      <alignment horizontal="center"/>
      <protection/>
    </xf>
    <xf numFmtId="183" fontId="11" fillId="0" borderId="0" xfId="38" applyNumberFormat="1" applyFont="1" applyFill="1" applyAlignment="1">
      <alignment vertical="center"/>
      <protection/>
    </xf>
    <xf numFmtId="183" fontId="1" fillId="0" borderId="0" xfId="37" applyNumberFormat="1" applyFont="1" applyBorder="1" applyAlignment="1">
      <alignment/>
      <protection/>
    </xf>
    <xf numFmtId="183" fontId="11" fillId="0" borderId="0" xfId="37" applyNumberFormat="1" applyFont="1" applyBorder="1" applyAlignment="1">
      <alignment/>
      <protection/>
    </xf>
    <xf numFmtId="183" fontId="20" fillId="0" borderId="0" xfId="37" applyNumberFormat="1" applyFont="1" applyBorder="1" applyAlignment="1">
      <alignment/>
      <protection/>
    </xf>
    <xf numFmtId="183" fontId="9" fillId="0" borderId="0" xfId="37" applyNumberFormat="1" applyFont="1" applyBorder="1" applyAlignment="1">
      <alignment/>
      <protection/>
    </xf>
    <xf numFmtId="183" fontId="11" fillId="0" borderId="0" xfId="18" applyNumberFormat="1" applyFont="1" applyBorder="1" applyAlignment="1" applyProtection="1" quotePrefix="1">
      <alignment horizontal="left"/>
      <protection/>
    </xf>
    <xf numFmtId="183" fontId="21" fillId="0" borderId="0" xfId="18" applyNumberFormat="1" applyFont="1" applyBorder="1" applyAlignment="1" applyProtection="1">
      <alignment horizontal="left"/>
      <protection/>
    </xf>
    <xf numFmtId="183" fontId="22" fillId="0" borderId="0" xfId="18" applyNumberFormat="1" applyFont="1" applyBorder="1" applyAlignment="1" applyProtection="1">
      <alignment horizontal="center"/>
      <protection/>
    </xf>
    <xf numFmtId="183" fontId="11" fillId="0" borderId="0" xfId="18" applyNumberFormat="1" applyFont="1" applyAlignment="1">
      <alignment/>
    </xf>
    <xf numFmtId="183" fontId="22" fillId="0" borderId="0" xfId="18" applyNumberFormat="1" applyFont="1" applyBorder="1" applyAlignment="1" applyProtection="1">
      <alignment/>
      <protection/>
    </xf>
    <xf numFmtId="183" fontId="11" fillId="0" borderId="0" xfId="18" applyNumberFormat="1" applyFont="1" applyFill="1" applyAlignment="1">
      <alignment/>
    </xf>
    <xf numFmtId="183" fontId="1" fillId="0" borderId="0" xfId="37" applyNumberFormat="1" applyFont="1" applyFill="1" applyBorder="1" applyAlignment="1">
      <alignment/>
      <protection/>
    </xf>
    <xf numFmtId="183" fontId="11" fillId="0" borderId="0" xfId="18" applyNumberFormat="1" applyFont="1" applyFill="1" applyBorder="1" applyAlignment="1">
      <alignment/>
    </xf>
    <xf numFmtId="183" fontId="11" fillId="0" borderId="0" xfId="18" applyNumberFormat="1" applyFont="1" applyFill="1" applyBorder="1" applyAlignment="1">
      <alignment horizontal="center"/>
    </xf>
    <xf numFmtId="183" fontId="11" fillId="0" borderId="0" xfId="18" applyNumberFormat="1" applyFont="1" applyFill="1" applyBorder="1" applyAlignment="1">
      <alignment horizontal="right"/>
    </xf>
    <xf numFmtId="183" fontId="19" fillId="0" borderId="0" xfId="37" applyNumberFormat="1" applyFont="1" applyBorder="1" applyAlignment="1">
      <alignment/>
      <protection/>
    </xf>
    <xf numFmtId="183" fontId="11" fillId="0" borderId="2" xfId="18" applyNumberFormat="1" applyFont="1" applyFill="1" applyBorder="1" applyAlignment="1" applyProtection="1">
      <alignment horizontal="right"/>
      <protection/>
    </xf>
    <xf numFmtId="183" fontId="11" fillId="0" borderId="0" xfId="18" applyNumberFormat="1" applyFont="1" applyFill="1" applyBorder="1" applyAlignment="1" applyProtection="1">
      <alignment horizontal="right"/>
      <protection/>
    </xf>
    <xf numFmtId="179" fontId="11" fillId="0" borderId="0" xfId="15" applyNumberFormat="1" applyFont="1" applyBorder="1" applyAlignment="1" applyProtection="1">
      <alignment/>
      <protection/>
    </xf>
    <xf numFmtId="179" fontId="11" fillId="0" borderId="0" xfId="15" applyNumberFormat="1" applyFont="1" applyBorder="1" applyAlignment="1" applyProtection="1">
      <alignment horizontal="center"/>
      <protection/>
    </xf>
    <xf numFmtId="179" fontId="11" fillId="0" borderId="0" xfId="15" applyNumberFormat="1" applyFont="1" applyFill="1" applyBorder="1" applyAlignment="1" applyProtection="1">
      <alignment/>
      <protection/>
    </xf>
    <xf numFmtId="179" fontId="1" fillId="0" borderId="0" xfId="15" applyNumberFormat="1" applyFont="1" applyBorder="1" applyAlignment="1">
      <alignment/>
    </xf>
    <xf numFmtId="179" fontId="20" fillId="0" borderId="0" xfId="15" applyNumberFormat="1" applyFont="1" applyBorder="1" applyAlignment="1">
      <alignment/>
    </xf>
    <xf numFmtId="179" fontId="1" fillId="0" borderId="0" xfId="15" applyNumberFormat="1" applyFont="1" applyBorder="1" applyAlignment="1" applyProtection="1">
      <alignment/>
      <protection/>
    </xf>
    <xf numFmtId="0" fontId="1" fillId="0" borderId="0" xfId="15" applyNumberFormat="1" applyFont="1" applyBorder="1" applyAlignment="1" applyProtection="1">
      <alignment horizontal="center"/>
      <protection/>
    </xf>
    <xf numFmtId="179" fontId="11" fillId="0" borderId="0" xfId="15" applyNumberFormat="1" applyFont="1" applyFill="1" applyBorder="1" applyAlignment="1">
      <alignment/>
    </xf>
    <xf numFmtId="179" fontId="1" fillId="0" borderId="0" xfId="15" applyNumberFormat="1" applyFont="1" applyBorder="1" applyAlignment="1" applyProtection="1">
      <alignment horizontal="left"/>
      <protection/>
    </xf>
    <xf numFmtId="179" fontId="1" fillId="0" borderId="0" xfId="15" applyNumberFormat="1" applyFont="1" applyBorder="1" applyAlignment="1">
      <alignment horizontal="center"/>
    </xf>
    <xf numFmtId="179" fontId="11" fillId="0" borderId="0" xfId="15" applyNumberFormat="1" applyFont="1" applyBorder="1" applyAlignment="1">
      <alignment/>
    </xf>
    <xf numFmtId="179" fontId="23" fillId="0" borderId="0" xfId="15" applyNumberFormat="1" applyFont="1" applyBorder="1" applyAlignment="1">
      <alignment horizontal="center"/>
    </xf>
    <xf numFmtId="179" fontId="11" fillId="0" borderId="6" xfId="15" applyNumberFormat="1" applyFont="1" applyFill="1" applyBorder="1" applyAlignment="1" applyProtection="1">
      <alignment/>
      <protection/>
    </xf>
    <xf numFmtId="179" fontId="11" fillId="0" borderId="7" xfId="15" applyNumberFormat="1" applyFont="1" applyFill="1" applyBorder="1" applyAlignment="1" applyProtection="1">
      <alignment/>
      <protection/>
    </xf>
    <xf numFmtId="179" fontId="11" fillId="0" borderId="8" xfId="15" applyNumberFormat="1" applyFont="1" applyFill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 horizontal="center"/>
      <protection/>
    </xf>
    <xf numFmtId="179" fontId="11" fillId="0" borderId="2" xfId="15" applyNumberFormat="1" applyFont="1" applyFill="1" applyBorder="1" applyAlignment="1">
      <alignment/>
    </xf>
    <xf numFmtId="179" fontId="1" fillId="0" borderId="0" xfId="15" applyNumberFormat="1" applyFont="1" applyBorder="1" applyAlignment="1" applyProtection="1" quotePrefix="1">
      <alignment horizontal="left"/>
      <protection/>
    </xf>
    <xf numFmtId="179" fontId="1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20" fillId="0" borderId="0" xfId="15" applyNumberFormat="1" applyFont="1" applyBorder="1" applyAlignment="1">
      <alignment/>
    </xf>
    <xf numFmtId="179" fontId="20" fillId="0" borderId="0" xfId="15" applyNumberFormat="1" applyFont="1" applyBorder="1" applyAlignment="1">
      <alignment horizontal="center"/>
    </xf>
    <xf numFmtId="179" fontId="11" fillId="0" borderId="2" xfId="15" applyNumberFormat="1" applyFont="1" applyFill="1" applyBorder="1" applyAlignment="1" applyProtection="1">
      <alignment/>
      <protection/>
    </xf>
    <xf numFmtId="179" fontId="11" fillId="0" borderId="3" xfId="15" applyNumberFormat="1" applyFont="1" applyFill="1" applyBorder="1" applyAlignment="1">
      <alignment/>
    </xf>
    <xf numFmtId="179" fontId="11" fillId="0" borderId="3" xfId="15" applyNumberFormat="1" applyFont="1" applyFill="1" applyBorder="1" applyAlignment="1" applyProtection="1">
      <alignment/>
      <protection/>
    </xf>
    <xf numFmtId="183" fontId="1" fillId="0" borderId="0" xfId="37" applyNumberFormat="1" applyFont="1" applyBorder="1" applyAlignment="1">
      <alignment horizontal="center"/>
      <protection/>
    </xf>
    <xf numFmtId="183" fontId="11" fillId="0" borderId="0" xfId="37" applyNumberFormat="1" applyFont="1" applyFill="1" applyBorder="1" applyAlignment="1">
      <alignment/>
      <protection/>
    </xf>
    <xf numFmtId="183" fontId="20" fillId="0" borderId="0" xfId="37" applyNumberFormat="1" applyFont="1" applyBorder="1" applyAlignment="1">
      <alignment horizontal="center"/>
      <protection/>
    </xf>
    <xf numFmtId="183" fontId="20" fillId="0" borderId="0" xfId="37" applyNumberFormat="1" applyFont="1" applyAlignment="1">
      <alignment/>
      <protection/>
    </xf>
    <xf numFmtId="183" fontId="20" fillId="0" borderId="0" xfId="37" applyNumberFormat="1" applyFont="1" applyAlignment="1">
      <alignment horizontal="center"/>
      <protection/>
    </xf>
    <xf numFmtId="183" fontId="11" fillId="0" borderId="0" xfId="37" applyNumberFormat="1" applyFont="1" applyAlignment="1">
      <alignment/>
      <protection/>
    </xf>
    <xf numFmtId="0" fontId="9" fillId="0" borderId="0" xfId="0" applyFont="1" applyAlignment="1" quotePrefix="1">
      <alignment horizontal="justify" wrapText="1"/>
    </xf>
    <xf numFmtId="0" fontId="3" fillId="0" borderId="0" xfId="0" applyFont="1" applyAlignment="1">
      <alignment horizontal="justify" wrapText="1"/>
    </xf>
    <xf numFmtId="183" fontId="9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tan\Local%20Settings\Temporary%20Internet%20Files\OLK5A\KLSE.31.03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BS"/>
      <sheetName val="Condensed IS"/>
      <sheetName val="Condensed CF"/>
      <sheetName val="Condensed Equity"/>
      <sheetName val="Sheet1"/>
      <sheetName val="Sheet 5"/>
    </sheetNames>
    <sheetDataSet>
      <sheetData sheetId="0">
        <row r="2">
          <cell r="A2" t="str">
            <v>INTERIM REPORT FOR THE PERIOD ENDED 31 MARCH 2007</v>
          </cell>
        </row>
      </sheetData>
      <sheetData sheetId="1">
        <row r="29">
          <cell r="E29">
            <v>-8025866</v>
          </cell>
        </row>
        <row r="30">
          <cell r="E30">
            <v>-6684</v>
          </cell>
        </row>
      </sheetData>
      <sheetData sheetId="3">
        <row r="30">
          <cell r="F30">
            <v>-287777535</v>
          </cell>
          <cell r="H30">
            <v>1060538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8"/>
  <sheetViews>
    <sheetView showGridLines="0" zoomScale="85" zoomScaleNormal="85" workbookViewId="0" topLeftCell="A41">
      <selection activeCell="C11" sqref="C11"/>
    </sheetView>
  </sheetViews>
  <sheetFormatPr defaultColWidth="12.7109375" defaultRowHeight="12" customHeight="1"/>
  <cols>
    <col min="1" max="1" width="55.7109375" style="158" customWidth="1"/>
    <col min="2" max="2" width="8.140625" style="159" customWidth="1"/>
    <col min="3" max="3" width="15.8515625" style="160" customWidth="1"/>
    <col min="4" max="4" width="5.7109375" style="113" customWidth="1"/>
    <col min="5" max="5" width="13.28125" style="113" customWidth="1"/>
    <col min="6" max="16384" width="12.7109375" style="115" customWidth="1"/>
  </cols>
  <sheetData>
    <row r="1" spans="1:5" ht="15.75" customHeight="1">
      <c r="A1" s="1" t="s">
        <v>0</v>
      </c>
      <c r="B1" s="111"/>
      <c r="C1" s="112"/>
      <c r="E1" s="114"/>
    </row>
    <row r="2" spans="1:5" ht="15.75" customHeight="1">
      <c r="A2" s="1" t="s">
        <v>84</v>
      </c>
      <c r="B2" s="111"/>
      <c r="C2" s="112"/>
      <c r="E2" s="116"/>
    </row>
    <row r="3" spans="1:3" ht="15.75" customHeight="1">
      <c r="A3" s="117"/>
      <c r="B3" s="111"/>
      <c r="C3" s="112"/>
    </row>
    <row r="4" spans="1:3" ht="14.25" customHeight="1">
      <c r="A4" s="163" t="s">
        <v>85</v>
      </c>
      <c r="B4" s="164"/>
      <c r="C4" s="164"/>
    </row>
    <row r="5" spans="1:3" ht="12.75" customHeight="1">
      <c r="A5" s="118"/>
      <c r="B5" s="119"/>
      <c r="C5" s="120"/>
    </row>
    <row r="6" spans="1:5" ht="15" customHeight="1">
      <c r="A6" s="121"/>
      <c r="B6" s="119"/>
      <c r="C6" s="122"/>
      <c r="E6" s="123"/>
    </row>
    <row r="7" spans="1:5" s="127" customFormat="1" ht="12" customHeight="1">
      <c r="A7" s="124"/>
      <c r="B7" s="125"/>
      <c r="C7" s="126" t="s">
        <v>86</v>
      </c>
      <c r="D7" s="114"/>
      <c r="E7" s="126" t="s">
        <v>86</v>
      </c>
    </row>
    <row r="8" spans="1:5" s="127" customFormat="1" ht="12" customHeight="1">
      <c r="A8" s="124"/>
      <c r="B8" s="125"/>
      <c r="C8" s="89" t="s">
        <v>87</v>
      </c>
      <c r="D8" s="114"/>
      <c r="E8" s="89" t="s">
        <v>88</v>
      </c>
    </row>
    <row r="9" spans="1:5" s="127" customFormat="1" ht="12" customHeight="1">
      <c r="A9" s="124"/>
      <c r="B9" s="125"/>
      <c r="C9" s="128" t="s">
        <v>34</v>
      </c>
      <c r="D9" s="114"/>
      <c r="E9" s="128" t="s">
        <v>34</v>
      </c>
    </row>
    <row r="10" spans="1:5" s="127" customFormat="1" ht="12" customHeight="1">
      <c r="A10" s="124"/>
      <c r="B10" s="125"/>
      <c r="C10" s="129" t="s">
        <v>89</v>
      </c>
      <c r="D10" s="114"/>
      <c r="E10" s="129" t="s">
        <v>90</v>
      </c>
    </row>
    <row r="11" spans="1:5" s="127" customFormat="1" ht="12" customHeight="1">
      <c r="A11" s="124"/>
      <c r="B11" s="125"/>
      <c r="C11" s="129"/>
      <c r="D11" s="114"/>
      <c r="E11" s="89"/>
    </row>
    <row r="12" spans="1:5" s="134" customFormat="1" ht="12" customHeight="1">
      <c r="A12" s="130" t="s">
        <v>91</v>
      </c>
      <c r="B12" s="131"/>
      <c r="C12" s="132"/>
      <c r="D12" s="133"/>
      <c r="E12" s="133"/>
    </row>
    <row r="13" spans="1:5" s="134" customFormat="1" ht="12" customHeight="1">
      <c r="A13" s="135" t="s">
        <v>92</v>
      </c>
      <c r="B13" s="136"/>
      <c r="C13" s="137">
        <v>21628303</v>
      </c>
      <c r="D13" s="133"/>
      <c r="E13" s="137">
        <v>21676177</v>
      </c>
    </row>
    <row r="14" spans="1:5" s="134" customFormat="1" ht="12" customHeight="1">
      <c r="A14" s="138" t="s">
        <v>93</v>
      </c>
      <c r="B14" s="136"/>
      <c r="C14" s="137">
        <v>249963877</v>
      </c>
      <c r="D14" s="133"/>
      <c r="E14" s="137">
        <v>249963877</v>
      </c>
    </row>
    <row r="15" spans="1:5" s="134" customFormat="1" ht="12" customHeight="1">
      <c r="A15" s="138" t="s">
        <v>94</v>
      </c>
      <c r="B15" s="136"/>
      <c r="C15" s="137">
        <v>3</v>
      </c>
      <c r="D15" s="133"/>
      <c r="E15" s="137">
        <v>3</v>
      </c>
    </row>
    <row r="16" spans="1:5" s="134" customFormat="1" ht="12" customHeight="1">
      <c r="A16" s="135" t="s">
        <v>95</v>
      </c>
      <c r="B16" s="136"/>
      <c r="C16" s="137">
        <v>2008255</v>
      </c>
      <c r="D16" s="133"/>
      <c r="E16" s="137">
        <v>2008255</v>
      </c>
    </row>
    <row r="17" spans="1:5" s="134" customFormat="1" ht="12" customHeight="1">
      <c r="A17" s="135" t="s">
        <v>96</v>
      </c>
      <c r="B17" s="136"/>
      <c r="C17" s="137">
        <v>203375512</v>
      </c>
      <c r="D17" s="133"/>
      <c r="E17" s="137">
        <v>203076663</v>
      </c>
    </row>
    <row r="18" spans="1:5" s="134" customFormat="1" ht="12" customHeight="1">
      <c r="A18" s="135" t="s">
        <v>97</v>
      </c>
      <c r="B18" s="136"/>
      <c r="C18" s="137">
        <v>26451810</v>
      </c>
      <c r="D18" s="133"/>
      <c r="E18" s="137">
        <v>30928873</v>
      </c>
    </row>
    <row r="19" spans="1:5" s="134" customFormat="1" ht="12" customHeight="1">
      <c r="A19" s="133" t="s">
        <v>98</v>
      </c>
      <c r="B19" s="136"/>
      <c r="C19" s="137">
        <v>3102120</v>
      </c>
      <c r="D19" s="133"/>
      <c r="E19" s="137">
        <v>3102120</v>
      </c>
    </row>
    <row r="20" spans="1:5" s="134" customFormat="1" ht="15.75" customHeight="1">
      <c r="A20" s="133"/>
      <c r="B20" s="139"/>
      <c r="C20" s="132"/>
      <c r="D20" s="133"/>
      <c r="E20" s="132"/>
    </row>
    <row r="21" spans="1:5" s="134" customFormat="1" ht="12" customHeight="1">
      <c r="A21" s="140" t="s">
        <v>99</v>
      </c>
      <c r="B21" s="141"/>
      <c r="C21" s="132"/>
      <c r="D21" s="133"/>
      <c r="E21" s="132"/>
    </row>
    <row r="22" spans="1:5" s="134" customFormat="1" ht="12" customHeight="1">
      <c r="A22" s="138" t="s">
        <v>100</v>
      </c>
      <c r="B22" s="136"/>
      <c r="C22" s="142">
        <v>54157617</v>
      </c>
      <c r="D22" s="133"/>
      <c r="E22" s="142">
        <v>58847348</v>
      </c>
    </row>
    <row r="23" spans="1:5" s="134" customFormat="1" ht="12" customHeight="1">
      <c r="A23" s="135" t="s">
        <v>101</v>
      </c>
      <c r="B23" s="136"/>
      <c r="C23" s="143">
        <v>41549414</v>
      </c>
      <c r="D23" s="133"/>
      <c r="E23" s="143">
        <v>41582997</v>
      </c>
    </row>
    <row r="24" spans="1:5" s="134" customFormat="1" ht="12" customHeight="1">
      <c r="A24" s="135" t="s">
        <v>97</v>
      </c>
      <c r="B24" s="136"/>
      <c r="C24" s="143">
        <v>41887919</v>
      </c>
      <c r="D24" s="133"/>
      <c r="E24" s="143">
        <v>50730516</v>
      </c>
    </row>
    <row r="25" spans="1:5" s="134" customFormat="1" ht="12" customHeight="1">
      <c r="A25" s="135" t="s">
        <v>102</v>
      </c>
      <c r="B25" s="136"/>
      <c r="C25" s="143">
        <v>11486648</v>
      </c>
      <c r="D25" s="133"/>
      <c r="E25" s="143">
        <v>11594249</v>
      </c>
    </row>
    <row r="26" spans="1:5" s="134" customFormat="1" ht="12" customHeight="1">
      <c r="A26" s="135" t="s">
        <v>103</v>
      </c>
      <c r="B26" s="136"/>
      <c r="C26" s="143">
        <v>37160009</v>
      </c>
      <c r="D26" s="133"/>
      <c r="E26" s="143">
        <v>23086454</v>
      </c>
    </row>
    <row r="27" spans="1:5" s="134" customFormat="1" ht="12" customHeight="1">
      <c r="A27" s="135" t="s">
        <v>104</v>
      </c>
      <c r="B27" s="136"/>
      <c r="C27" s="143">
        <v>85813</v>
      </c>
      <c r="D27" s="133"/>
      <c r="E27" s="143">
        <v>39031</v>
      </c>
    </row>
    <row r="28" spans="1:5" s="134" customFormat="1" ht="13.5" customHeight="1">
      <c r="A28" s="133" t="s">
        <v>105</v>
      </c>
      <c r="B28" s="136"/>
      <c r="C28" s="143">
        <v>8465007</v>
      </c>
      <c r="D28" s="133"/>
      <c r="E28" s="143">
        <v>8035543</v>
      </c>
    </row>
    <row r="29" spans="1:5" s="134" customFormat="1" ht="12" customHeight="1">
      <c r="A29" s="133" t="s">
        <v>106</v>
      </c>
      <c r="B29" s="136"/>
      <c r="C29" s="144">
        <v>5909911</v>
      </c>
      <c r="D29" s="133"/>
      <c r="E29" s="144">
        <v>11119037</v>
      </c>
    </row>
    <row r="30" spans="1:5" s="134" customFormat="1" ht="12" customHeight="1">
      <c r="A30" s="130"/>
      <c r="B30" s="131"/>
      <c r="C30" s="132"/>
      <c r="D30" s="133"/>
      <c r="E30" s="132"/>
    </row>
    <row r="31" spans="1:5" s="134" customFormat="1" ht="12" customHeight="1">
      <c r="A31" s="130"/>
      <c r="B31" s="145"/>
      <c r="C31" s="146">
        <f>SUM(C22:C29)</f>
        <v>200702338</v>
      </c>
      <c r="D31" s="137"/>
      <c r="E31" s="146">
        <f>SUM(E22:E29)</f>
        <v>205035175</v>
      </c>
    </row>
    <row r="32" spans="1:5" s="134" customFormat="1" ht="12" customHeight="1">
      <c r="A32" s="147"/>
      <c r="B32" s="145"/>
      <c r="C32" s="137"/>
      <c r="D32" s="133"/>
      <c r="E32" s="137"/>
    </row>
    <row r="33" spans="1:5" s="134" customFormat="1" ht="16.5" customHeight="1">
      <c r="A33" s="130" t="s">
        <v>107</v>
      </c>
      <c r="B33" s="145"/>
      <c r="C33" s="132"/>
      <c r="D33" s="133"/>
      <c r="E33" s="132"/>
    </row>
    <row r="34" spans="1:5" s="134" customFormat="1" ht="12" customHeight="1">
      <c r="A34" s="135" t="s">
        <v>108</v>
      </c>
      <c r="B34" s="136"/>
      <c r="C34" s="142">
        <v>17037692</v>
      </c>
      <c r="D34" s="148"/>
      <c r="E34" s="142">
        <v>21954200</v>
      </c>
    </row>
    <row r="35" spans="1:5" s="134" customFormat="1" ht="12" customHeight="1">
      <c r="A35" s="135" t="s">
        <v>109</v>
      </c>
      <c r="B35" s="136"/>
      <c r="C35" s="143">
        <v>57309288</v>
      </c>
      <c r="D35" s="148"/>
      <c r="E35" s="143">
        <v>60029637</v>
      </c>
    </row>
    <row r="36" spans="1:5" s="134" customFormat="1" ht="12" customHeight="1">
      <c r="A36" s="135" t="s">
        <v>110</v>
      </c>
      <c r="B36" s="136"/>
      <c r="C36" s="143">
        <v>189591700</v>
      </c>
      <c r="D36" s="148"/>
      <c r="E36" s="143">
        <v>179229264</v>
      </c>
    </row>
    <row r="37" spans="1:5" s="134" customFormat="1" ht="12" customHeight="1">
      <c r="A37" s="135" t="s">
        <v>111</v>
      </c>
      <c r="B37" s="136"/>
      <c r="C37" s="143">
        <v>480038</v>
      </c>
      <c r="D37" s="148"/>
      <c r="E37" s="143">
        <v>469176</v>
      </c>
    </row>
    <row r="38" spans="1:5" s="134" customFormat="1" ht="12" customHeight="1">
      <c r="A38" s="135" t="s">
        <v>112</v>
      </c>
      <c r="B38" s="136"/>
      <c r="C38" s="143">
        <v>75936119</v>
      </c>
      <c r="D38" s="148"/>
      <c r="E38" s="143">
        <v>78689022</v>
      </c>
    </row>
    <row r="39" spans="1:5" s="134" customFormat="1" ht="12" customHeight="1">
      <c r="A39" s="133" t="s">
        <v>113</v>
      </c>
      <c r="B39" s="136"/>
      <c r="C39" s="143">
        <v>26254297</v>
      </c>
      <c r="D39" s="148"/>
      <c r="E39" s="143">
        <v>26149768</v>
      </c>
    </row>
    <row r="40" spans="1:5" s="134" customFormat="1" ht="12" customHeight="1">
      <c r="A40" s="135" t="s">
        <v>114</v>
      </c>
      <c r="B40" s="136"/>
      <c r="C40" s="143">
        <v>8415183</v>
      </c>
      <c r="D40" s="148"/>
      <c r="E40" s="143">
        <v>6064459</v>
      </c>
    </row>
    <row r="41" spans="1:5" s="134" customFormat="1" ht="12" customHeight="1">
      <c r="A41" s="135" t="s">
        <v>115</v>
      </c>
      <c r="B41" s="136"/>
      <c r="C41" s="143">
        <v>178000</v>
      </c>
      <c r="D41" s="148"/>
      <c r="E41" s="143">
        <v>173441</v>
      </c>
    </row>
    <row r="42" spans="1:5" s="134" customFormat="1" ht="12" customHeight="1">
      <c r="A42" s="135" t="s">
        <v>116</v>
      </c>
      <c r="B42" s="136"/>
      <c r="C42" s="144">
        <v>18104405</v>
      </c>
      <c r="D42" s="148"/>
      <c r="E42" s="144">
        <v>17557094</v>
      </c>
    </row>
    <row r="43" spans="1:5" s="134" customFormat="1" ht="12" customHeight="1">
      <c r="A43" s="135"/>
      <c r="B43" s="136"/>
      <c r="C43" s="132"/>
      <c r="D43" s="148"/>
      <c r="E43" s="132"/>
    </row>
    <row r="44" spans="1:6" s="134" customFormat="1" ht="12" customHeight="1">
      <c r="A44" s="130"/>
      <c r="B44" s="149"/>
      <c r="C44" s="146">
        <f>SUM(C34:C42)</f>
        <v>393306722</v>
      </c>
      <c r="D44" s="148"/>
      <c r="E44" s="146">
        <f>SUM(E34:E42)</f>
        <v>390316061</v>
      </c>
      <c r="F44" s="150"/>
    </row>
    <row r="45" spans="1:5" s="134" customFormat="1" ht="12" customHeight="1">
      <c r="A45" s="135"/>
      <c r="B45" s="145"/>
      <c r="C45" s="132"/>
      <c r="D45" s="148"/>
      <c r="E45" s="132"/>
    </row>
    <row r="46" spans="1:5" s="134" customFormat="1" ht="12" customHeight="1">
      <c r="A46" s="130" t="s">
        <v>117</v>
      </c>
      <c r="B46" s="145"/>
      <c r="C46" s="137">
        <f>C31-C44</f>
        <v>-192604384</v>
      </c>
      <c r="D46" s="148"/>
      <c r="E46" s="137">
        <f>E31-E44</f>
        <v>-185280886</v>
      </c>
    </row>
    <row r="47" spans="1:5" s="134" customFormat="1" ht="12" customHeight="1">
      <c r="A47" s="135"/>
      <c r="B47" s="145"/>
      <c r="C47" s="132"/>
      <c r="D47" s="148"/>
      <c r="E47" s="132"/>
    </row>
    <row r="48" spans="1:5" s="134" customFormat="1" ht="12" customHeight="1">
      <c r="A48" s="130" t="s">
        <v>118</v>
      </c>
      <c r="B48" s="145"/>
      <c r="C48" s="132"/>
      <c r="D48" s="148"/>
      <c r="E48" s="132"/>
    </row>
    <row r="49" spans="1:5" s="134" customFormat="1" ht="12" customHeight="1">
      <c r="A49" s="135" t="s">
        <v>111</v>
      </c>
      <c r="B49" s="136"/>
      <c r="C49" s="132">
        <v>-816077</v>
      </c>
      <c r="D49" s="148"/>
      <c r="E49" s="132">
        <v>-652796</v>
      </c>
    </row>
    <row r="50" spans="1:5" s="134" customFormat="1" ht="12" customHeight="1">
      <c r="A50" s="135" t="s">
        <v>119</v>
      </c>
      <c r="B50" s="136"/>
      <c r="C50" s="132">
        <v>-129252101</v>
      </c>
      <c r="D50" s="148"/>
      <c r="E50" s="132">
        <v>-129450001</v>
      </c>
    </row>
    <row r="51" spans="1:9" s="134" customFormat="1" ht="12" customHeight="1">
      <c r="A51" s="133" t="s">
        <v>120</v>
      </c>
      <c r="B51" s="136"/>
      <c r="C51" s="132">
        <v>0</v>
      </c>
      <c r="D51" s="148"/>
      <c r="E51" s="132">
        <v>-76151</v>
      </c>
      <c r="F51" s="130"/>
      <c r="I51" s="151"/>
    </row>
    <row r="52" spans="1:9" s="134" customFormat="1" ht="12" customHeight="1">
      <c r="A52" s="133" t="s">
        <v>121</v>
      </c>
      <c r="B52" s="136"/>
      <c r="C52" s="132">
        <v>-18061164</v>
      </c>
      <c r="D52" s="148"/>
      <c r="E52" s="132">
        <v>-21467430</v>
      </c>
      <c r="I52" s="150"/>
    </row>
    <row r="53" spans="1:5" s="134" customFormat="1" ht="12" customHeight="1">
      <c r="A53" s="138" t="s">
        <v>122</v>
      </c>
      <c r="B53" s="145"/>
      <c r="C53" s="152">
        <v>-5446700</v>
      </c>
      <c r="D53" s="148"/>
      <c r="E53" s="152">
        <v>-5446700</v>
      </c>
    </row>
    <row r="54" spans="1:5" s="134" customFormat="1" ht="12" customHeight="1">
      <c r="A54" s="133"/>
      <c r="B54" s="136"/>
      <c r="C54" s="132"/>
      <c r="D54" s="148"/>
      <c r="E54" s="132"/>
    </row>
    <row r="55" spans="1:5" s="134" customFormat="1" ht="12" customHeight="1" thickBot="1">
      <c r="A55" s="130"/>
      <c r="B55" s="136"/>
      <c r="C55" s="153">
        <f>SUM(C46:C53)+SUM(C13:C19)</f>
        <v>160349454</v>
      </c>
      <c r="D55" s="148"/>
      <c r="E55" s="153">
        <f>SUM(E46:E53)+SUM(E13:E19)</f>
        <v>168382004</v>
      </c>
    </row>
    <row r="56" spans="1:5" s="134" customFormat="1" ht="12" customHeight="1" thickTop="1">
      <c r="A56" s="130"/>
      <c r="B56" s="136"/>
      <c r="C56" s="132"/>
      <c r="D56" s="148"/>
      <c r="E56" s="132"/>
    </row>
    <row r="57" spans="1:5" s="134" customFormat="1" ht="12.75">
      <c r="A57" s="140" t="s">
        <v>123</v>
      </c>
      <c r="B57" s="139"/>
      <c r="C57" s="132"/>
      <c r="D57" s="148"/>
      <c r="E57" s="132"/>
    </row>
    <row r="58" spans="1:5" s="134" customFormat="1" ht="12.75">
      <c r="A58" s="140"/>
      <c r="B58" s="139"/>
      <c r="C58" s="132"/>
      <c r="D58" s="148"/>
      <c r="E58" s="132"/>
    </row>
    <row r="59" spans="1:5" s="134" customFormat="1" ht="12" customHeight="1">
      <c r="A59" s="133" t="s">
        <v>124</v>
      </c>
      <c r="B59" s="136"/>
      <c r="C59" s="132">
        <v>446669151</v>
      </c>
      <c r="D59" s="148"/>
      <c r="E59" s="132">
        <v>446669151</v>
      </c>
    </row>
    <row r="60" spans="1:5" s="134" customFormat="1" ht="12" customHeight="1">
      <c r="A60" s="133" t="s">
        <v>125</v>
      </c>
      <c r="B60" s="136"/>
      <c r="C60" s="132">
        <v>397300</v>
      </c>
      <c r="D60" s="148"/>
      <c r="E60" s="132">
        <v>397300</v>
      </c>
    </row>
    <row r="61" spans="1:5" s="134" customFormat="1" ht="12" customHeight="1">
      <c r="A61" s="133" t="s">
        <v>126</v>
      </c>
      <c r="B61" s="139"/>
      <c r="C61" s="152">
        <f>'[3]Condensed Equity'!F30</f>
        <v>-287777535</v>
      </c>
      <c r="D61" s="148"/>
      <c r="E61" s="152">
        <v>-279751669</v>
      </c>
    </row>
    <row r="62" spans="1:5" s="134" customFormat="1" ht="8.25" customHeight="1">
      <c r="A62" s="133"/>
      <c r="B62" s="139"/>
      <c r="C62" s="132"/>
      <c r="D62" s="148"/>
      <c r="E62" s="132"/>
    </row>
    <row r="63" spans="1:5" s="134" customFormat="1" ht="13.5" customHeight="1">
      <c r="A63" s="140"/>
      <c r="B63" s="139"/>
      <c r="C63" s="137">
        <f>SUM(C59:C61)</f>
        <v>159288916</v>
      </c>
      <c r="D63" s="148"/>
      <c r="E63" s="137">
        <f>SUM(E59:E61)</f>
        <v>167314782</v>
      </c>
    </row>
    <row r="64" spans="1:5" s="134" customFormat="1" ht="7.5" customHeight="1">
      <c r="A64" s="133"/>
      <c r="B64" s="139"/>
      <c r="C64" s="137"/>
      <c r="D64" s="148"/>
      <c r="E64" s="137"/>
    </row>
    <row r="65" spans="1:5" s="134" customFormat="1" ht="12" customHeight="1">
      <c r="A65" s="133" t="s">
        <v>127</v>
      </c>
      <c r="B65" s="139"/>
      <c r="C65" s="146">
        <f>'[3]Condensed Equity'!H30</f>
        <v>1060538</v>
      </c>
      <c r="D65" s="148"/>
      <c r="E65" s="146">
        <v>1067222</v>
      </c>
    </row>
    <row r="66" spans="1:5" s="134" customFormat="1" ht="12.75">
      <c r="A66" s="133"/>
      <c r="B66" s="139"/>
      <c r="C66" s="132"/>
      <c r="D66" s="148"/>
      <c r="E66" s="132"/>
    </row>
    <row r="67" spans="1:5" s="134" customFormat="1" ht="13.5" thickBot="1">
      <c r="A67" s="133"/>
      <c r="B67" s="139"/>
      <c r="C67" s="154">
        <f>SUM(C63:C65)</f>
        <v>160349454</v>
      </c>
      <c r="D67" s="148"/>
      <c r="E67" s="154">
        <f>SUM(E63:E65)</f>
        <v>168382004</v>
      </c>
    </row>
    <row r="68" spans="1:5" s="134" customFormat="1" ht="13.5" thickTop="1">
      <c r="A68" s="133"/>
      <c r="B68" s="139"/>
      <c r="C68" s="132"/>
      <c r="D68" s="148"/>
      <c r="E68" s="148"/>
    </row>
    <row r="69" spans="1:5" ht="12" customHeight="1">
      <c r="A69" s="113"/>
      <c r="B69" s="155"/>
      <c r="C69" s="156"/>
      <c r="D69" s="123"/>
      <c r="E69" s="123"/>
    </row>
    <row r="70" spans="1:5" ht="12" customHeight="1">
      <c r="A70" s="114" t="s">
        <v>128</v>
      </c>
      <c r="B70" s="155"/>
      <c r="C70" s="156">
        <f>(C63)/C59*100</f>
        <v>35.66149926481043</v>
      </c>
      <c r="D70" s="123"/>
      <c r="E70" s="156">
        <f>(E63)/E59*100</f>
        <v>37.45832494261508</v>
      </c>
    </row>
    <row r="71" spans="1:3" ht="12" customHeight="1">
      <c r="A71" s="115"/>
      <c r="B71" s="157"/>
      <c r="C71" s="114"/>
    </row>
    <row r="72" spans="1:3" ht="12" customHeight="1">
      <c r="A72" s="115"/>
      <c r="B72" s="157"/>
      <c r="C72" s="114"/>
    </row>
    <row r="73" spans="1:4" ht="15.75" customHeight="1">
      <c r="A73" s="161" t="s">
        <v>43</v>
      </c>
      <c r="B73" s="162"/>
      <c r="C73" s="162"/>
      <c r="D73" s="162"/>
    </row>
    <row r="74" spans="1:4" ht="19.5" customHeight="1">
      <c r="A74" s="162"/>
      <c r="B74" s="162"/>
      <c r="C74" s="162"/>
      <c r="D74" s="162"/>
    </row>
    <row r="75" spans="3:5" ht="12" customHeight="1">
      <c r="C75" s="160">
        <f>C55-C67</f>
        <v>0</v>
      </c>
      <c r="D75" s="160"/>
      <c r="E75" s="160">
        <f>E55-E67</f>
        <v>0</v>
      </c>
    </row>
    <row r="77" ht="12" customHeight="1">
      <c r="E77" s="160"/>
    </row>
    <row r="78" spans="4:5" ht="12" customHeight="1">
      <c r="D78" s="160"/>
      <c r="E78" s="160"/>
    </row>
  </sheetData>
  <mergeCells count="2">
    <mergeCell ref="A73:D74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75" zoomScaleNormal="75" workbookViewId="0" topLeftCell="A4">
      <selection activeCell="I11" sqref="I11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3" customWidth="1"/>
    <col min="6" max="6" width="2.7109375" style="3" customWidth="1"/>
    <col min="7" max="7" width="16.7109375" style="3" customWidth="1"/>
    <col min="8" max="8" width="2.7109375" style="2" customWidth="1"/>
    <col min="9" max="9" width="16.7109375" style="3" customWidth="1"/>
    <col min="10" max="10" width="2.7109375" style="2" customWidth="1"/>
    <col min="11" max="11" width="16.7109375" style="3" customWidth="1"/>
    <col min="12" max="16384" width="8.8515625" style="2" customWidth="1"/>
  </cols>
  <sheetData>
    <row r="1" ht="20.25" customHeight="1">
      <c r="A1" s="1" t="s">
        <v>0</v>
      </c>
    </row>
    <row r="2" ht="15.75">
      <c r="A2" s="1" t="str">
        <f>'[3]Condensed BS'!A2</f>
        <v>INTERIM REPORT FOR THE PERIOD ENDED 31 MARCH 2007</v>
      </c>
    </row>
    <row r="3" ht="15.75">
      <c r="A3" s="4"/>
    </row>
    <row r="4" ht="15.75">
      <c r="A4" s="5" t="s">
        <v>1</v>
      </c>
    </row>
    <row r="5" ht="15.75">
      <c r="A5" s="2" t="s">
        <v>2</v>
      </c>
    </row>
    <row r="6" spans="4:11" s="6" customFormat="1" ht="15.75">
      <c r="D6" s="7"/>
      <c r="E6" s="8"/>
      <c r="F6" s="8"/>
      <c r="G6" s="8"/>
      <c r="I6" s="8"/>
      <c r="K6" s="8"/>
    </row>
    <row r="7" spans="4:12" ht="15.75">
      <c r="D7" s="9"/>
      <c r="E7" s="10" t="s">
        <v>2</v>
      </c>
      <c r="F7" s="10"/>
      <c r="G7" s="10" t="s">
        <v>2</v>
      </c>
      <c r="H7" s="6"/>
      <c r="I7" s="10" t="s">
        <v>2</v>
      </c>
      <c r="J7" s="6"/>
      <c r="K7" s="10" t="s">
        <v>2</v>
      </c>
      <c r="L7" s="6"/>
    </row>
    <row r="8" spans="4:11" ht="15.75">
      <c r="D8" s="11"/>
      <c r="E8" s="12" t="s">
        <v>3</v>
      </c>
      <c r="F8" s="12"/>
      <c r="G8" s="12" t="s">
        <v>3</v>
      </c>
      <c r="H8" s="11"/>
      <c r="I8" s="13" t="s">
        <v>4</v>
      </c>
      <c r="K8" s="13" t="s">
        <v>4</v>
      </c>
    </row>
    <row r="9" spans="4:11" ht="15.75">
      <c r="D9" s="9"/>
      <c r="E9" s="14" t="s">
        <v>5</v>
      </c>
      <c r="F9" s="15"/>
      <c r="G9" s="14" t="s">
        <v>6</v>
      </c>
      <c r="H9" s="15"/>
      <c r="I9" s="14" t="str">
        <f>E9</f>
        <v>31.03.2007</v>
      </c>
      <c r="K9" s="14" t="str">
        <f>G9</f>
        <v>31.03.2006</v>
      </c>
    </row>
    <row r="10" spans="4:11" ht="15.75">
      <c r="D10" s="9"/>
      <c r="E10" s="16"/>
      <c r="F10" s="16"/>
      <c r="G10" s="17"/>
      <c r="H10" s="18"/>
      <c r="I10" s="16"/>
      <c r="K10" s="17"/>
    </row>
    <row r="11" spans="1:11" s="20" customFormat="1" ht="30" customHeight="1">
      <c r="A11" s="19" t="s">
        <v>7</v>
      </c>
      <c r="D11" s="21"/>
      <c r="E11" s="22"/>
      <c r="F11" s="22"/>
      <c r="G11" s="22"/>
      <c r="I11" s="22"/>
      <c r="K11" s="22"/>
    </row>
    <row r="12" spans="1:11" ht="15.75">
      <c r="A12" s="2" t="s">
        <v>8</v>
      </c>
      <c r="D12" s="23"/>
      <c r="E12" s="24">
        <v>18197827</v>
      </c>
      <c r="F12" s="25"/>
      <c r="G12" s="25">
        <v>12789587</v>
      </c>
      <c r="I12" s="24">
        <v>18197827</v>
      </c>
      <c r="K12" s="24">
        <v>12789587</v>
      </c>
    </row>
    <row r="13" spans="4:11" ht="15.75">
      <c r="D13" s="23"/>
      <c r="E13" s="24"/>
      <c r="F13" s="25"/>
      <c r="G13" s="25"/>
      <c r="I13" s="24"/>
      <c r="K13" s="24"/>
    </row>
    <row r="14" spans="1:11" ht="15.75">
      <c r="A14" s="2" t="s">
        <v>9</v>
      </c>
      <c r="D14" s="23"/>
      <c r="E14" s="24">
        <v>-25347254</v>
      </c>
      <c r="F14" s="25"/>
      <c r="G14" s="25">
        <v>-16549125</v>
      </c>
      <c r="H14" s="26"/>
      <c r="I14" s="24">
        <v>-25347254</v>
      </c>
      <c r="K14" s="24">
        <v>-16549125</v>
      </c>
    </row>
    <row r="15" spans="4:11" ht="15.75">
      <c r="D15" s="23"/>
      <c r="E15" s="24"/>
      <c r="F15" s="25"/>
      <c r="G15" s="25"/>
      <c r="H15" s="26"/>
      <c r="I15" s="24"/>
      <c r="K15" s="24"/>
    </row>
    <row r="16" spans="1:11" ht="15.75">
      <c r="A16" s="2" t="s">
        <v>10</v>
      </c>
      <c r="D16" s="23"/>
      <c r="E16" s="27">
        <v>3050932</v>
      </c>
      <c r="F16" s="25"/>
      <c r="G16" s="28">
        <v>1910890</v>
      </c>
      <c r="H16" s="26"/>
      <c r="I16" s="27">
        <v>3050932</v>
      </c>
      <c r="K16" s="27">
        <v>1910890</v>
      </c>
    </row>
    <row r="17" spans="4:11" ht="15.75">
      <c r="D17" s="23"/>
      <c r="E17" s="24"/>
      <c r="F17" s="25"/>
      <c r="G17" s="25"/>
      <c r="H17" s="26"/>
      <c r="I17" s="24"/>
      <c r="K17" s="24"/>
    </row>
    <row r="18" spans="1:11" ht="15.75">
      <c r="A18" s="2" t="s">
        <v>11</v>
      </c>
      <c r="D18" s="23"/>
      <c r="E18" s="24">
        <f>SUM(E12:E16)</f>
        <v>-4098495</v>
      </c>
      <c r="F18" s="25"/>
      <c r="G18" s="25">
        <f>SUM(G12:G16)</f>
        <v>-1848648</v>
      </c>
      <c r="H18" s="26"/>
      <c r="I18" s="24">
        <f>SUM(I12:I16)</f>
        <v>-4098495</v>
      </c>
      <c r="K18" s="24">
        <f>SUM(K12:K16)</f>
        <v>-1848648</v>
      </c>
    </row>
    <row r="19" spans="4:11" ht="15.75">
      <c r="D19" s="23"/>
      <c r="E19" s="24"/>
      <c r="F19" s="25"/>
      <c r="G19" s="25"/>
      <c r="H19" s="26"/>
      <c r="I19" s="24"/>
      <c r="K19" s="24"/>
    </row>
    <row r="20" spans="1:11" ht="15.75">
      <c r="A20" s="2" t="s">
        <v>12</v>
      </c>
      <c r="D20" s="23"/>
      <c r="E20" s="24">
        <v>-3716885</v>
      </c>
      <c r="F20" s="25"/>
      <c r="G20" s="25">
        <v>-3773545</v>
      </c>
      <c r="H20" s="26"/>
      <c r="I20" s="24">
        <v>-3716885</v>
      </c>
      <c r="K20" s="24">
        <v>-3773545</v>
      </c>
    </row>
    <row r="21" spans="4:11" ht="15.75">
      <c r="D21" s="23"/>
      <c r="E21" s="27"/>
      <c r="F21" s="25"/>
      <c r="G21" s="28"/>
      <c r="H21" s="26"/>
      <c r="I21" s="27"/>
      <c r="K21" s="27"/>
    </row>
    <row r="22" spans="1:11" ht="15.75">
      <c r="A22" s="5" t="s">
        <v>13</v>
      </c>
      <c r="D22" s="23"/>
      <c r="E22" s="24">
        <f>SUM(E20:E21)+E18</f>
        <v>-7815380</v>
      </c>
      <c r="F22" s="25"/>
      <c r="G22" s="25">
        <f>SUM(G20:G21)+G18</f>
        <v>-5622193</v>
      </c>
      <c r="H22" s="26"/>
      <c r="I22" s="24">
        <f>SUM(I20:I21)+I18</f>
        <v>-7815380</v>
      </c>
      <c r="K22" s="24">
        <f>SUM(K20:K21)+K18</f>
        <v>-5622193</v>
      </c>
    </row>
    <row r="23" spans="1:11" ht="15.75">
      <c r="A23" s="29"/>
      <c r="D23" s="23"/>
      <c r="E23" s="24"/>
      <c r="F23" s="25"/>
      <c r="G23" s="25"/>
      <c r="H23" s="26"/>
      <c r="I23" s="24"/>
      <c r="K23" s="24"/>
    </row>
    <row r="24" spans="1:11" ht="15.75">
      <c r="A24" s="30" t="s">
        <v>14</v>
      </c>
      <c r="D24" s="23"/>
      <c r="E24" s="27">
        <v>-217170</v>
      </c>
      <c r="F24" s="25"/>
      <c r="G24" s="28">
        <v>-180809</v>
      </c>
      <c r="H24" s="26"/>
      <c r="I24" s="27">
        <v>-217170</v>
      </c>
      <c r="K24" s="27">
        <v>-180809</v>
      </c>
    </row>
    <row r="25" spans="1:11" ht="15.75">
      <c r="A25" s="29"/>
      <c r="D25" s="23"/>
      <c r="E25" s="31"/>
      <c r="F25" s="32"/>
      <c r="G25" s="32"/>
      <c r="I25" s="31"/>
      <c r="K25" s="31"/>
    </row>
    <row r="26" spans="1:11" ht="15.75">
      <c r="A26" s="5" t="s">
        <v>15</v>
      </c>
      <c r="D26" s="23"/>
      <c r="E26" s="24">
        <f>+E22+E24</f>
        <v>-8032550</v>
      </c>
      <c r="F26" s="25"/>
      <c r="G26" s="25">
        <f>+G22+G24</f>
        <v>-5803002</v>
      </c>
      <c r="I26" s="24">
        <f>+I22+I24</f>
        <v>-8032550</v>
      </c>
      <c r="K26" s="24">
        <f>+K22+K24</f>
        <v>-5803002</v>
      </c>
    </row>
    <row r="27" spans="1:11" ht="15.75">
      <c r="A27" s="29"/>
      <c r="D27" s="23"/>
      <c r="E27" s="24"/>
      <c r="F27" s="25"/>
      <c r="G27" s="25"/>
      <c r="I27" s="24"/>
      <c r="K27" s="24"/>
    </row>
    <row r="28" spans="1:11" ht="15.75">
      <c r="A28" s="30" t="s">
        <v>16</v>
      </c>
      <c r="D28" s="23"/>
      <c r="E28" s="24"/>
      <c r="F28" s="25"/>
      <c r="G28" s="25"/>
      <c r="I28" s="24"/>
      <c r="K28" s="24"/>
    </row>
    <row r="29" spans="1:11" ht="15.75">
      <c r="A29" s="30" t="s">
        <v>17</v>
      </c>
      <c r="D29" s="23"/>
      <c r="E29" s="24">
        <v>-8025866</v>
      </c>
      <c r="F29" s="25"/>
      <c r="G29" s="25">
        <v>-5792016</v>
      </c>
      <c r="I29" s="24">
        <v>-8025866</v>
      </c>
      <c r="K29" s="24">
        <v>-5792016</v>
      </c>
    </row>
    <row r="30" spans="1:11" ht="15.75">
      <c r="A30" s="30" t="s">
        <v>18</v>
      </c>
      <c r="D30" s="23"/>
      <c r="E30" s="24">
        <v>-6684</v>
      </c>
      <c r="F30" s="25"/>
      <c r="G30" s="25">
        <v>-10986</v>
      </c>
      <c r="H30" s="33"/>
      <c r="I30" s="24">
        <v>-6684</v>
      </c>
      <c r="K30" s="24">
        <v>-10986</v>
      </c>
    </row>
    <row r="31" spans="1:11" ht="15.75">
      <c r="A31" s="30"/>
      <c r="D31" s="23"/>
      <c r="E31" s="24"/>
      <c r="F31" s="25"/>
      <c r="G31" s="25"/>
      <c r="H31" s="33"/>
      <c r="I31" s="24"/>
      <c r="K31" s="24"/>
    </row>
    <row r="32" spans="1:11" ht="16.5" thickBot="1">
      <c r="A32" s="34"/>
      <c r="D32" s="23"/>
      <c r="E32" s="35">
        <f>SUM(E29:E31)</f>
        <v>-8032550</v>
      </c>
      <c r="F32" s="25"/>
      <c r="G32" s="36">
        <f>SUM(G29:G31)</f>
        <v>-5803002</v>
      </c>
      <c r="I32" s="35">
        <f>SUM(I29:I31)</f>
        <v>-8032550</v>
      </c>
      <c r="K32" s="35">
        <f>SUM(K29:K31)</f>
        <v>-5803002</v>
      </c>
    </row>
    <row r="33" spans="4:11" ht="16.5" thickTop="1">
      <c r="D33" s="23"/>
      <c r="E33" s="37"/>
      <c r="F33" s="38"/>
      <c r="G33" s="38"/>
      <c r="I33" s="37"/>
      <c r="K33" s="37" t="s">
        <v>2</v>
      </c>
    </row>
    <row r="34" spans="1:11" ht="15.75">
      <c r="A34" s="30" t="s">
        <v>19</v>
      </c>
      <c r="D34" s="23"/>
      <c r="E34" s="39">
        <f>E32/446669151*100</f>
        <v>-1.7983220873921513</v>
      </c>
      <c r="F34" s="40"/>
      <c r="G34" s="40">
        <f>G32/446669151*100</f>
        <v>-1.2991723263198895</v>
      </c>
      <c r="I34" s="39">
        <f>I32/446669151*100</f>
        <v>-1.7983220873921513</v>
      </c>
      <c r="K34" s="39">
        <f>K32/446669151*100</f>
        <v>-1.2991723263198895</v>
      </c>
    </row>
    <row r="35" spans="4:11" ht="15.75">
      <c r="D35" s="23"/>
      <c r="E35" s="25"/>
      <c r="F35" s="25"/>
      <c r="G35" s="25"/>
      <c r="I35" s="25"/>
      <c r="K35" s="25"/>
    </row>
    <row r="36" spans="1:11" ht="12.75" customHeight="1">
      <c r="A36" s="165" t="s">
        <v>20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11" ht="12.7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1:11" ht="12.7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ht="12.75" customHeight="1">
      <c r="A39"/>
      <c r="B39"/>
      <c r="C39"/>
      <c r="D39"/>
      <c r="E39" s="33"/>
      <c r="F39" s="33"/>
      <c r="G39" s="33"/>
      <c r="I39" s="33"/>
      <c r="K39" s="33"/>
    </row>
    <row r="40" spans="5:11" ht="15.75">
      <c r="E40" s="33"/>
      <c r="F40" s="33"/>
      <c r="G40" s="33"/>
      <c r="I40" s="41"/>
      <c r="K40" s="33"/>
    </row>
    <row r="41" spans="5:11" ht="21" customHeight="1">
      <c r="E41" s="33"/>
      <c r="F41" s="33"/>
      <c r="G41" s="33"/>
      <c r="I41" s="41"/>
      <c r="K41" s="33"/>
    </row>
    <row r="42" ht="15.75">
      <c r="D42" s="42"/>
    </row>
    <row r="43" spans="5:11" ht="15.75">
      <c r="E43" s="33"/>
      <c r="F43" s="33"/>
      <c r="G43" s="33"/>
      <c r="I43" s="33"/>
      <c r="K43" s="33"/>
    </row>
    <row r="44" spans="5:11" ht="15.75">
      <c r="E44" s="33"/>
      <c r="F44" s="33"/>
      <c r="G44" s="33"/>
      <c r="I44" s="33"/>
      <c r="K44" s="33"/>
    </row>
    <row r="45" ht="15.75">
      <c r="D45" s="42"/>
    </row>
    <row r="46" ht="15.75">
      <c r="D46" s="42"/>
    </row>
    <row r="47" ht="15.75">
      <c r="D47" s="42"/>
    </row>
    <row r="48" ht="15.75">
      <c r="D48" s="42"/>
    </row>
    <row r="49" ht="15.75">
      <c r="D49" s="42"/>
    </row>
    <row r="50" ht="15.75">
      <c r="D50" s="42"/>
    </row>
  </sheetData>
  <mergeCells count="1">
    <mergeCell ref="A36:K38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tabSelected="1" zoomScale="75" zoomScaleNormal="75" workbookViewId="0" topLeftCell="A1">
      <selection activeCell="K42" sqref="K42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47" customWidth="1"/>
    <col min="8" max="8" width="4.8515625" style="47" customWidth="1"/>
    <col min="9" max="9" width="15.7109375" style="4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5.28125" style="6" customWidth="1"/>
    <col min="14" max="16384" width="8.8515625" style="2" customWidth="1"/>
  </cols>
  <sheetData>
    <row r="1" ht="19.5" customHeight="1">
      <c r="A1" s="1" t="s">
        <v>0</v>
      </c>
    </row>
    <row r="2" ht="19.5" customHeight="1">
      <c r="A2" s="1" t="str">
        <f>'[3]Condensed BS'!A2</f>
        <v>INTERIM REPORT FOR THE PERIOD ENDED 31 MARCH 2007</v>
      </c>
    </row>
    <row r="3" ht="19.5" customHeight="1">
      <c r="A3" s="78"/>
    </row>
    <row r="4" ht="16.5">
      <c r="A4" s="79" t="s">
        <v>44</v>
      </c>
    </row>
    <row r="5" spans="1:12" ht="18.75">
      <c r="A5" s="80"/>
      <c r="K5" s="6"/>
      <c r="L5" s="6"/>
    </row>
    <row r="6" spans="7:9" ht="15.75">
      <c r="G6" s="3"/>
      <c r="H6" s="13"/>
      <c r="I6" s="13">
        <v>2001</v>
      </c>
    </row>
    <row r="7" spans="8:13" ht="15.75">
      <c r="H7" s="13"/>
      <c r="I7" s="13" t="s">
        <v>45</v>
      </c>
      <c r="K7" s="3" t="s">
        <v>3</v>
      </c>
      <c r="M7" s="81" t="str">
        <f>K7</f>
        <v>3 months ended</v>
      </c>
    </row>
    <row r="8" spans="8:13" ht="15.75">
      <c r="H8" s="13"/>
      <c r="I8" s="82">
        <v>37529</v>
      </c>
      <c r="K8" s="83">
        <v>39172</v>
      </c>
      <c r="L8" s="84"/>
      <c r="M8" s="83">
        <v>38807</v>
      </c>
    </row>
    <row r="9" spans="8:13" ht="15.75">
      <c r="H9" s="13"/>
      <c r="I9" s="85" t="s">
        <v>46</v>
      </c>
      <c r="K9" s="86" t="s">
        <v>34</v>
      </c>
      <c r="M9" s="87" t="s">
        <v>34</v>
      </c>
    </row>
    <row r="10" spans="11:13" ht="15.75">
      <c r="K10" s="47"/>
      <c r="M10" s="88"/>
    </row>
    <row r="11" spans="11:13" ht="15.75">
      <c r="K11" s="47"/>
      <c r="M11" s="89"/>
    </row>
    <row r="12" spans="1:13" ht="15.75">
      <c r="A12" s="34" t="s">
        <v>47</v>
      </c>
      <c r="K12" s="47"/>
      <c r="M12" s="90"/>
    </row>
    <row r="13" spans="1:13" ht="15.75">
      <c r="A13" s="30" t="s">
        <v>48</v>
      </c>
      <c r="H13" s="42"/>
      <c r="I13" s="42">
        <v>0</v>
      </c>
      <c r="K13" s="91">
        <v>-7815380</v>
      </c>
      <c r="M13" s="91">
        <v>-5622193</v>
      </c>
    </row>
    <row r="14" spans="1:13" ht="15.75">
      <c r="A14" s="29" t="s">
        <v>49</v>
      </c>
      <c r="H14" s="42"/>
      <c r="I14" s="42"/>
      <c r="K14" s="92"/>
      <c r="M14" s="92"/>
    </row>
    <row r="15" spans="1:13" ht="15.75">
      <c r="A15" s="30" t="s">
        <v>50</v>
      </c>
      <c r="H15" s="42"/>
      <c r="I15" s="42"/>
      <c r="K15" s="92">
        <v>427101</v>
      </c>
      <c r="M15" s="92">
        <v>443303</v>
      </c>
    </row>
    <row r="16" spans="1:13" ht="15.75">
      <c r="A16" s="30" t="s">
        <v>51</v>
      </c>
      <c r="H16" s="42"/>
      <c r="I16" s="42"/>
      <c r="K16" s="92">
        <v>1618737</v>
      </c>
      <c r="M16" s="92">
        <v>1800000</v>
      </c>
    </row>
    <row r="17" spans="1:13" ht="15.75">
      <c r="A17" s="30" t="s">
        <v>52</v>
      </c>
      <c r="H17" s="42"/>
      <c r="I17" s="42"/>
      <c r="K17" s="92">
        <v>3716885</v>
      </c>
      <c r="M17" s="92">
        <v>4049603</v>
      </c>
    </row>
    <row r="18" spans="1:13" ht="15.75">
      <c r="A18" s="30" t="s">
        <v>53</v>
      </c>
      <c r="H18" s="42"/>
      <c r="I18" s="42">
        <v>0</v>
      </c>
      <c r="K18" s="93">
        <v>-51308</v>
      </c>
      <c r="M18" s="93">
        <v>-137918</v>
      </c>
    </row>
    <row r="19" spans="1:13" ht="15.75">
      <c r="A19" s="29"/>
      <c r="H19" s="42"/>
      <c r="I19" s="42">
        <v>0</v>
      </c>
      <c r="K19" s="94">
        <f>SUM(K13:K18)</f>
        <v>-2103965</v>
      </c>
      <c r="M19" s="92">
        <f>SUM(M13:M18)</f>
        <v>532795</v>
      </c>
    </row>
    <row r="20" spans="1:13" ht="15.75">
      <c r="A20" s="2" t="s">
        <v>54</v>
      </c>
      <c r="H20" s="42"/>
      <c r="I20" s="42"/>
      <c r="K20" s="94"/>
      <c r="M20" s="92"/>
    </row>
    <row r="21" spans="1:13" ht="15.75">
      <c r="A21" s="2" t="s">
        <v>55</v>
      </c>
      <c r="H21" s="42"/>
      <c r="I21" s="42"/>
      <c r="K21" s="92">
        <v>4689731</v>
      </c>
      <c r="M21" s="92">
        <v>-309397</v>
      </c>
    </row>
    <row r="22" spans="1:13" ht="15.75">
      <c r="A22" s="2" t="s">
        <v>56</v>
      </c>
      <c r="H22" s="42"/>
      <c r="I22" s="42"/>
      <c r="K22" s="94">
        <v>33583</v>
      </c>
      <c r="M22" s="92">
        <v>732735</v>
      </c>
    </row>
    <row r="23" spans="1:13" ht="15.75">
      <c r="A23" s="2" t="s">
        <v>57</v>
      </c>
      <c r="H23" s="42"/>
      <c r="I23" s="42">
        <v>0</v>
      </c>
      <c r="K23" s="94">
        <v>-2311813</v>
      </c>
      <c r="M23" s="92">
        <v>9942389</v>
      </c>
    </row>
    <row r="24" spans="8:13" ht="15.75">
      <c r="H24" s="42"/>
      <c r="I24" s="42"/>
      <c r="K24" s="94"/>
      <c r="M24" s="92"/>
    </row>
    <row r="25" spans="1:13" ht="15.75">
      <c r="A25" s="2" t="s">
        <v>58</v>
      </c>
      <c r="H25" s="42"/>
      <c r="I25" s="23">
        <f>SUM(I19:I24)</f>
        <v>0</v>
      </c>
      <c r="K25" s="94"/>
      <c r="M25" s="92"/>
    </row>
    <row r="26" spans="1:13" ht="15.75">
      <c r="A26" s="2" t="s">
        <v>59</v>
      </c>
      <c r="H26" s="42"/>
      <c r="I26" s="23"/>
      <c r="K26" s="94">
        <v>733450</v>
      </c>
      <c r="L26" s="45"/>
      <c r="M26" s="92">
        <v>-10500345</v>
      </c>
    </row>
    <row r="27" spans="1:13" ht="15.75">
      <c r="A27" s="2" t="s">
        <v>60</v>
      </c>
      <c r="H27" s="42"/>
      <c r="I27" s="23"/>
      <c r="K27" s="95">
        <v>28378</v>
      </c>
      <c r="M27" s="93">
        <v>-1975022</v>
      </c>
    </row>
    <row r="28" spans="1:13" ht="15.75">
      <c r="A28" s="29"/>
      <c r="H28" s="42"/>
      <c r="I28" s="42">
        <f>SUM(I25:I25)</f>
        <v>0</v>
      </c>
      <c r="K28" s="94"/>
      <c r="M28" s="92"/>
    </row>
    <row r="29" spans="8:13" ht="15.75">
      <c r="H29" s="42"/>
      <c r="I29" s="42"/>
      <c r="K29" s="94">
        <f>SUM(K19:K27)</f>
        <v>1069364</v>
      </c>
      <c r="M29" s="92">
        <f>SUM(M19:M27)</f>
        <v>-1576845</v>
      </c>
    </row>
    <row r="30" spans="8:11" ht="15.75">
      <c r="H30" s="42"/>
      <c r="I30" s="42"/>
      <c r="K30" s="94"/>
    </row>
    <row r="31" spans="1:13" ht="15.75">
      <c r="A31" s="2" t="s">
        <v>61</v>
      </c>
      <c r="H31" s="42"/>
      <c r="I31" s="42"/>
      <c r="K31" s="94">
        <v>330141</v>
      </c>
      <c r="M31" s="92">
        <v>2658611</v>
      </c>
    </row>
    <row r="32" spans="1:13" ht="15.75">
      <c r="A32" s="2" t="s">
        <v>62</v>
      </c>
      <c r="H32" s="42"/>
      <c r="I32" s="42"/>
      <c r="K32" s="95">
        <f>-K17</f>
        <v>-3716885</v>
      </c>
      <c r="M32" s="93">
        <v>-4049603</v>
      </c>
    </row>
    <row r="33" spans="8:13" ht="15.75">
      <c r="H33" s="42"/>
      <c r="I33" s="42"/>
      <c r="K33" s="94"/>
      <c r="M33" s="92"/>
    </row>
    <row r="34" spans="1:13" ht="16.5" thickBot="1">
      <c r="A34" s="2" t="s">
        <v>63</v>
      </c>
      <c r="H34" s="42"/>
      <c r="I34" s="42"/>
      <c r="K34" s="96">
        <f>SUM(K29:K32)</f>
        <v>-2317380</v>
      </c>
      <c r="M34" s="97">
        <f>SUM(M29:M32)</f>
        <v>-2967837</v>
      </c>
    </row>
    <row r="35" spans="1:13" ht="16.5" thickTop="1">
      <c r="A35" s="29"/>
      <c r="H35" s="42"/>
      <c r="I35" s="42"/>
      <c r="K35" s="94"/>
      <c r="M35" s="92"/>
    </row>
    <row r="36" spans="1:13" ht="15.75">
      <c r="A36" s="5" t="s">
        <v>64</v>
      </c>
      <c r="H36" s="42"/>
      <c r="I36" s="42"/>
      <c r="K36" s="94"/>
      <c r="M36" s="92"/>
    </row>
    <row r="37" spans="1:13" ht="15.75">
      <c r="A37" s="30" t="s">
        <v>65</v>
      </c>
      <c r="H37" s="42"/>
      <c r="I37" s="42"/>
      <c r="K37" s="94">
        <v>-379228</v>
      </c>
      <c r="M37" s="92">
        <v>-953630</v>
      </c>
    </row>
    <row r="38" spans="1:13" ht="15.75">
      <c r="A38" s="30" t="s">
        <v>66</v>
      </c>
      <c r="H38" s="42"/>
      <c r="I38" s="42"/>
      <c r="K38" s="94">
        <v>0</v>
      </c>
      <c r="M38" s="92">
        <v>779643</v>
      </c>
    </row>
    <row r="39" spans="1:13" ht="15.75">
      <c r="A39" s="30" t="s">
        <v>67</v>
      </c>
      <c r="H39" s="42"/>
      <c r="I39" s="42"/>
      <c r="K39" s="94">
        <v>-298849</v>
      </c>
      <c r="M39" s="92">
        <v>0</v>
      </c>
    </row>
    <row r="40" spans="1:13" ht="15.75">
      <c r="A40" s="30" t="s">
        <v>68</v>
      </c>
      <c r="H40" s="42"/>
      <c r="I40" s="42"/>
      <c r="K40" s="94">
        <v>51308</v>
      </c>
      <c r="L40" s="45"/>
      <c r="M40" s="92">
        <v>137918</v>
      </c>
    </row>
    <row r="41" spans="1:13" ht="15.75">
      <c r="A41" s="30" t="s">
        <v>69</v>
      </c>
      <c r="H41" s="42"/>
      <c r="I41" s="42"/>
      <c r="K41" s="94">
        <v>92925</v>
      </c>
      <c r="L41" s="45"/>
      <c r="M41" s="92">
        <v>-190977</v>
      </c>
    </row>
    <row r="42" spans="1:13" ht="15.75">
      <c r="A42" s="30"/>
      <c r="H42" s="42"/>
      <c r="I42" s="42"/>
      <c r="K42" s="98"/>
      <c r="L42" s="45"/>
      <c r="M42" s="99"/>
    </row>
    <row r="43" spans="1:13" ht="16.5" thickBot="1">
      <c r="A43" s="30" t="s">
        <v>70</v>
      </c>
      <c r="H43" s="42"/>
      <c r="I43" s="42"/>
      <c r="K43" s="96">
        <f>SUM(K37:K41)</f>
        <v>-533844</v>
      </c>
      <c r="M43" s="97">
        <f>SUM(M37:M41)</f>
        <v>-227046</v>
      </c>
    </row>
    <row r="44" spans="1:13" ht="16.5" thickTop="1">
      <c r="A44" s="29"/>
      <c r="H44" s="42"/>
      <c r="I44" s="100" t="e">
        <f>SUM(#REF!)</f>
        <v>#REF!</v>
      </c>
      <c r="K44" s="94"/>
      <c r="M44" s="92"/>
    </row>
    <row r="45" spans="1:13" ht="15.75">
      <c r="A45" s="34" t="s">
        <v>71</v>
      </c>
      <c r="H45" s="42"/>
      <c r="I45" s="23"/>
      <c r="K45" s="94"/>
      <c r="M45" s="92"/>
    </row>
    <row r="46" spans="1:13" ht="15.75">
      <c r="A46" s="2" t="s">
        <v>72</v>
      </c>
      <c r="H46" s="42"/>
      <c r="I46" s="42"/>
      <c r="K46" s="94">
        <v>-1253442</v>
      </c>
      <c r="M46" s="92">
        <v>-2792596</v>
      </c>
    </row>
    <row r="47" spans="1:13" s="45" customFormat="1" ht="15.75">
      <c r="A47" s="45" t="s">
        <v>73</v>
      </c>
      <c r="G47" s="9"/>
      <c r="H47" s="23"/>
      <c r="I47" s="23"/>
      <c r="K47" s="95">
        <v>174143</v>
      </c>
      <c r="M47" s="93">
        <v>-88404</v>
      </c>
    </row>
    <row r="48" spans="1:13" ht="15.75">
      <c r="A48" s="29"/>
      <c r="H48" s="42"/>
      <c r="I48" s="42">
        <v>0</v>
      </c>
      <c r="K48" s="94"/>
      <c r="M48" s="92"/>
    </row>
    <row r="49" spans="1:13" ht="16.5" thickBot="1">
      <c r="A49" s="30" t="s">
        <v>74</v>
      </c>
      <c r="H49" s="42"/>
      <c r="I49" s="42">
        <v>0</v>
      </c>
      <c r="K49" s="96">
        <f>SUM(K46:K47)</f>
        <v>-1079299</v>
      </c>
      <c r="M49" s="97">
        <f>SUM(M46:M47)</f>
        <v>-2881000</v>
      </c>
    </row>
    <row r="50" spans="8:13" ht="16.5" thickTop="1">
      <c r="H50" s="42"/>
      <c r="I50" s="100">
        <f>SUM(I48:I49)</f>
        <v>0</v>
      </c>
      <c r="K50" s="94"/>
      <c r="M50" s="92"/>
    </row>
    <row r="51" spans="1:13" ht="15.75">
      <c r="A51" s="34" t="s">
        <v>75</v>
      </c>
      <c r="H51" s="42"/>
      <c r="I51" s="42"/>
      <c r="K51" s="94">
        <f>+K34+K43+K49</f>
        <v>-3930523</v>
      </c>
      <c r="M51" s="92">
        <f>+M34+M43+M49</f>
        <v>-6075883</v>
      </c>
    </row>
    <row r="52" spans="1:13" ht="15.75">
      <c r="A52" s="34"/>
      <c r="H52" s="42"/>
      <c r="I52" s="42"/>
      <c r="K52" s="23"/>
      <c r="M52" s="101"/>
    </row>
    <row r="53" spans="1:13" ht="15.75">
      <c r="A53" s="34" t="s">
        <v>76</v>
      </c>
      <c r="H53" s="42"/>
      <c r="I53" s="42"/>
      <c r="K53" s="95">
        <v>-8876624</v>
      </c>
      <c r="M53" s="93">
        <v>-5997811</v>
      </c>
    </row>
    <row r="54" spans="8:13" ht="15.75">
      <c r="H54" s="42"/>
      <c r="I54" s="42"/>
      <c r="K54" s="94"/>
      <c r="M54" s="92"/>
    </row>
    <row r="55" spans="1:13" ht="16.5" thickBot="1">
      <c r="A55" s="34" t="s">
        <v>77</v>
      </c>
      <c r="H55" s="42"/>
      <c r="I55" s="42"/>
      <c r="K55" s="96">
        <f>SUM(K51:K53)</f>
        <v>-12807147</v>
      </c>
      <c r="M55" s="97">
        <f>SUM(M51:M53)</f>
        <v>-12073694</v>
      </c>
    </row>
    <row r="56" spans="1:13" ht="16.5" thickTop="1">
      <c r="A56" s="34"/>
      <c r="H56" s="42"/>
      <c r="I56" s="42"/>
      <c r="K56" s="94"/>
      <c r="M56" s="92"/>
    </row>
    <row r="57" spans="1:13" ht="15.75">
      <c r="A57" s="34" t="s">
        <v>78</v>
      </c>
      <c r="H57" s="42"/>
      <c r="I57" s="42"/>
      <c r="K57" s="94"/>
      <c r="M57" s="92"/>
    </row>
    <row r="58" spans="1:13" ht="15.75">
      <c r="A58" s="2" t="s">
        <v>79</v>
      </c>
      <c r="H58" s="42"/>
      <c r="I58" s="42"/>
      <c r="K58" s="94">
        <v>8465007</v>
      </c>
      <c r="M58" s="92">
        <v>10471349</v>
      </c>
    </row>
    <row r="59" spans="1:13" ht="15.75">
      <c r="A59" s="2" t="s">
        <v>80</v>
      </c>
      <c r="H59" s="42"/>
      <c r="I59" s="42"/>
      <c r="K59" s="94">
        <v>5909911</v>
      </c>
      <c r="M59" s="92">
        <v>2885906</v>
      </c>
    </row>
    <row r="60" spans="1:13" ht="15.75">
      <c r="A60" s="2" t="s">
        <v>81</v>
      </c>
      <c r="H60" s="42"/>
      <c r="I60" s="42"/>
      <c r="K60" s="95">
        <v>-24989072</v>
      </c>
      <c r="M60" s="93">
        <v>-23609013</v>
      </c>
    </row>
    <row r="61" spans="8:13" ht="15.75">
      <c r="H61" s="42"/>
      <c r="I61" s="42"/>
      <c r="K61" s="94">
        <f>SUM(K58:K60)</f>
        <v>-10614154</v>
      </c>
      <c r="M61" s="92">
        <f>SUM(M58:M60)</f>
        <v>-10251758</v>
      </c>
    </row>
    <row r="62" spans="1:13" ht="15.75">
      <c r="A62" s="2" t="s">
        <v>129</v>
      </c>
      <c r="H62" s="42"/>
      <c r="I62" s="42"/>
      <c r="K62" s="94">
        <v>-2002850</v>
      </c>
      <c r="M62" s="92">
        <v>-1473423</v>
      </c>
    </row>
    <row r="63" spans="1:13" ht="15.75">
      <c r="A63" s="2" t="s">
        <v>82</v>
      </c>
      <c r="H63" s="42"/>
      <c r="I63" s="42"/>
      <c r="K63" s="94">
        <v>-190143</v>
      </c>
      <c r="M63" s="92">
        <v>-348513</v>
      </c>
    </row>
    <row r="64" spans="1:13" ht="16.5" thickBot="1">
      <c r="A64" s="34"/>
      <c r="H64" s="42"/>
      <c r="I64" s="42"/>
      <c r="K64" s="102">
        <f>SUM(K61:K63)</f>
        <v>-12807147</v>
      </c>
      <c r="L64" s="94"/>
      <c r="M64" s="103">
        <f>SUM(M61:M63)</f>
        <v>-12073694</v>
      </c>
    </row>
    <row r="65" spans="1:11" ht="16.5" thickTop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5"/>
    </row>
    <row r="66" spans="1:13" ht="15.75">
      <c r="A66" s="106"/>
      <c r="B66" s="106"/>
      <c r="C66" s="106"/>
      <c r="D66" s="106"/>
      <c r="E66" s="106"/>
      <c r="F66" s="106"/>
      <c r="G66" s="106"/>
      <c r="I66" s="58"/>
      <c r="K66" s="66"/>
      <c r="M66" s="107"/>
    </row>
    <row r="67" spans="1:9" ht="15.75">
      <c r="A67" s="34" t="s">
        <v>83</v>
      </c>
      <c r="I67" s="108"/>
    </row>
    <row r="68" ht="15.75">
      <c r="I68" s="109"/>
    </row>
    <row r="69" spans="9:11" ht="15.75">
      <c r="I69" s="109"/>
      <c r="K69" s="66"/>
    </row>
    <row r="70" spans="1:7" ht="15.75">
      <c r="A70" s="166"/>
      <c r="B70" s="167"/>
      <c r="C70" s="167"/>
      <c r="D70" s="167"/>
      <c r="E70" s="167"/>
      <c r="F70" s="167"/>
      <c r="G70" s="167"/>
    </row>
    <row r="71" spans="1:7" ht="15.75">
      <c r="A71" s="167"/>
      <c r="B71" s="167"/>
      <c r="C71" s="167"/>
      <c r="D71" s="167"/>
      <c r="E71" s="167"/>
      <c r="F71" s="167"/>
      <c r="G71" s="167"/>
    </row>
    <row r="72" ht="15.75">
      <c r="G72" s="109"/>
    </row>
    <row r="73" ht="15.75">
      <c r="G73" s="109"/>
    </row>
    <row r="74" ht="15.75">
      <c r="G74" s="109"/>
    </row>
    <row r="76" spans="1:7" ht="15.75">
      <c r="A76" s="29"/>
      <c r="G76" s="9"/>
    </row>
    <row r="77" ht="15.75">
      <c r="G77" s="9"/>
    </row>
    <row r="78" ht="15.75">
      <c r="G78" s="9"/>
    </row>
    <row r="79" ht="15.75">
      <c r="G79" s="9"/>
    </row>
    <row r="80" spans="1:7" ht="15.75">
      <c r="A80" s="29"/>
      <c r="G80" s="9"/>
    </row>
    <row r="81" spans="7:9" ht="15.75">
      <c r="G81" s="9"/>
      <c r="I81" s="110"/>
    </row>
    <row r="82" spans="1:9" ht="15.75">
      <c r="A82" s="29"/>
      <c r="G82" s="9"/>
      <c r="I82" s="9"/>
    </row>
    <row r="83" ht="15.75">
      <c r="G83" s="9"/>
    </row>
    <row r="84" ht="15.75">
      <c r="G84" s="9"/>
    </row>
    <row r="85" ht="15.75">
      <c r="G85" s="9"/>
    </row>
    <row r="86" ht="15.75">
      <c r="G86" s="9"/>
    </row>
    <row r="87" spans="7:9" ht="15.75">
      <c r="G87" s="9"/>
      <c r="I87" s="110"/>
    </row>
    <row r="88" spans="1:7" ht="15.75">
      <c r="A88" s="29"/>
      <c r="G88" s="9"/>
    </row>
    <row r="89" ht="15.75">
      <c r="G89" s="9"/>
    </row>
    <row r="90" spans="7:9" ht="15.75">
      <c r="G90" s="9"/>
      <c r="I90" s="110"/>
    </row>
    <row r="91" ht="15.75">
      <c r="G91" s="9"/>
    </row>
    <row r="92" ht="15.75">
      <c r="G92" s="9"/>
    </row>
    <row r="93" ht="15.75">
      <c r="G93" s="9"/>
    </row>
    <row r="94" spans="1:7" ht="15.75">
      <c r="A94" s="29"/>
      <c r="G94" s="9"/>
    </row>
    <row r="95" ht="15.75">
      <c r="G95" s="9"/>
    </row>
    <row r="96" ht="15.75">
      <c r="G96" s="9"/>
    </row>
    <row r="97" ht="15.75">
      <c r="G97" s="9"/>
    </row>
    <row r="98" ht="15.75">
      <c r="G98" s="9"/>
    </row>
    <row r="99" ht="15.75">
      <c r="G99" s="9"/>
    </row>
    <row r="100" spans="7:9" ht="15.75">
      <c r="G100" s="9"/>
      <c r="H100" s="9"/>
      <c r="I100" s="110"/>
    </row>
    <row r="101" spans="1:7" ht="15.75">
      <c r="A101" s="29"/>
      <c r="G101" s="9"/>
    </row>
    <row r="102" ht="15.75">
      <c r="G102" s="9"/>
    </row>
    <row r="103" ht="15.75">
      <c r="G103" s="9"/>
    </row>
    <row r="104" ht="15.75">
      <c r="G104" s="9"/>
    </row>
    <row r="105" ht="15.75">
      <c r="G105" s="9"/>
    </row>
    <row r="106" ht="15.75">
      <c r="G106" s="9"/>
    </row>
    <row r="107" ht="15.75">
      <c r="G107" s="9"/>
    </row>
    <row r="108" spans="1:7" ht="15.75">
      <c r="A108" s="29"/>
      <c r="G108" s="9"/>
    </row>
    <row r="109" ht="15.75">
      <c r="A109" s="29"/>
    </row>
  </sheetData>
  <mergeCells count="1">
    <mergeCell ref="A70:G71"/>
  </mergeCells>
  <printOptions/>
  <pageMargins left="0.44" right="0.25" top="0.51" bottom="0.78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75" zoomScaleNormal="75" workbookViewId="0" topLeftCell="A1">
      <selection activeCell="F43" sqref="F43"/>
    </sheetView>
  </sheetViews>
  <sheetFormatPr defaultColWidth="9.140625" defaultRowHeight="12.75"/>
  <cols>
    <col min="1" max="1" width="37.00390625" style="43" customWidth="1"/>
    <col min="2" max="2" width="15.28125" style="43" customWidth="1"/>
    <col min="3" max="3" width="1.7109375" style="43" customWidth="1"/>
    <col min="4" max="4" width="19.7109375" style="43" customWidth="1"/>
    <col min="5" max="5" width="2.00390625" style="43" customWidth="1"/>
    <col min="6" max="6" width="19.7109375" style="43" customWidth="1"/>
    <col min="7" max="7" width="1.57421875" style="43" customWidth="1"/>
    <col min="8" max="8" width="20.57421875" style="43" bestFit="1" customWidth="1"/>
    <col min="9" max="9" width="1.7109375" style="43" customWidth="1"/>
    <col min="10" max="10" width="18.57421875" style="43" customWidth="1"/>
    <col min="11" max="11" width="19.28125" style="43" customWidth="1"/>
    <col min="12" max="16384" width="8.8515625" style="43" customWidth="1"/>
  </cols>
  <sheetData>
    <row r="1" ht="21" customHeight="1">
      <c r="A1" s="1" t="s">
        <v>0</v>
      </c>
    </row>
    <row r="2" ht="21" customHeight="1">
      <c r="A2" s="1" t="str">
        <f>'[3]Condensed BS'!A2</f>
        <v>INTERIM REPORT FOR THE PERIOD ENDED 31 MARCH 2007</v>
      </c>
    </row>
    <row r="3" ht="21" customHeight="1">
      <c r="A3" s="34"/>
    </row>
    <row r="4" s="2" customFormat="1" ht="19.5" customHeight="1">
      <c r="A4" s="34" t="s">
        <v>21</v>
      </c>
    </row>
    <row r="5" ht="15" customHeight="1">
      <c r="A5" s="2"/>
    </row>
    <row r="6" ht="15" customHeight="1">
      <c r="A6" s="2"/>
    </row>
    <row r="7" spans="1:11" s="48" customFormat="1" ht="15" customHeight="1">
      <c r="A7" s="44"/>
      <c r="B7" s="45"/>
      <c r="C7" s="45"/>
      <c r="D7" s="46" t="s">
        <v>22</v>
      </c>
      <c r="E7" s="46"/>
      <c r="F7" s="46"/>
      <c r="G7" s="44"/>
      <c r="H7" s="44"/>
      <c r="I7" s="44"/>
      <c r="J7" s="44"/>
      <c r="K7" s="47"/>
    </row>
    <row r="8" spans="1:11" s="48" customFormat="1" ht="15" customHeight="1">
      <c r="A8" s="44"/>
      <c r="B8" s="45"/>
      <c r="C8" s="45"/>
      <c r="D8" s="46" t="s">
        <v>23</v>
      </c>
      <c r="E8" s="46"/>
      <c r="F8" s="46"/>
      <c r="G8" s="44"/>
      <c r="H8" s="44"/>
      <c r="I8" s="44"/>
      <c r="J8" s="44"/>
      <c r="K8" s="47"/>
    </row>
    <row r="9" spans="1:11" s="48" customFormat="1" ht="15" customHeight="1">
      <c r="A9" s="44"/>
      <c r="B9" s="49"/>
      <c r="C9" s="49"/>
      <c r="D9" s="50" t="s">
        <v>24</v>
      </c>
      <c r="E9" s="46"/>
      <c r="F9" s="46"/>
      <c r="G9" s="44"/>
      <c r="H9" s="47"/>
      <c r="I9" s="44"/>
      <c r="J9" s="44"/>
      <c r="K9" s="47"/>
    </row>
    <row r="10" spans="1:11" ht="15" customHeight="1">
      <c r="A10" s="51"/>
      <c r="B10" s="52"/>
      <c r="C10" s="52"/>
      <c r="D10" s="52"/>
      <c r="E10" s="52"/>
      <c r="F10" s="52"/>
      <c r="G10" s="52"/>
      <c r="H10" s="53"/>
      <c r="I10" s="53"/>
      <c r="J10" s="53"/>
      <c r="K10" s="2"/>
    </row>
    <row r="11" spans="1:11" s="48" customFormat="1" ht="15" customHeight="1">
      <c r="A11" s="51"/>
      <c r="B11" s="52" t="s">
        <v>25</v>
      </c>
      <c r="C11" s="52"/>
      <c r="D11" s="52" t="s">
        <v>26</v>
      </c>
      <c r="E11" s="52"/>
      <c r="F11" s="52" t="s">
        <v>27</v>
      </c>
      <c r="G11" s="52"/>
      <c r="H11" s="52" t="s">
        <v>28</v>
      </c>
      <c r="I11" s="52"/>
      <c r="J11" s="52"/>
      <c r="K11" s="47"/>
    </row>
    <row r="12" spans="1:11" s="48" customFormat="1" ht="15" customHeight="1">
      <c r="A12" s="51"/>
      <c r="B12" s="52" t="s">
        <v>29</v>
      </c>
      <c r="C12" s="52"/>
      <c r="D12" s="52" t="s">
        <v>30</v>
      </c>
      <c r="E12" s="52"/>
      <c r="F12" s="52" t="s">
        <v>31</v>
      </c>
      <c r="G12" s="52"/>
      <c r="H12" s="52" t="s">
        <v>32</v>
      </c>
      <c r="I12" s="52"/>
      <c r="J12" s="52" t="s">
        <v>33</v>
      </c>
      <c r="K12" s="47"/>
    </row>
    <row r="13" spans="1:11" s="48" customFormat="1" ht="15" customHeight="1">
      <c r="A13" s="54"/>
      <c r="B13" s="55" t="s">
        <v>34</v>
      </c>
      <c r="C13" s="55"/>
      <c r="D13" s="55" t="s">
        <v>34</v>
      </c>
      <c r="E13" s="55"/>
      <c r="F13" s="55" t="s">
        <v>34</v>
      </c>
      <c r="G13" s="55"/>
      <c r="H13" s="55" t="s">
        <v>34</v>
      </c>
      <c r="I13" s="55"/>
      <c r="J13" s="55" t="s">
        <v>34</v>
      </c>
      <c r="K13" s="47"/>
    </row>
    <row r="14" spans="1:11" s="59" customFormat="1" ht="15" customHeight="1" hidden="1">
      <c r="A14" s="51"/>
      <c r="B14" s="56"/>
      <c r="C14" s="51"/>
      <c r="D14" s="51"/>
      <c r="E14" s="51"/>
      <c r="F14" s="51"/>
      <c r="G14" s="51"/>
      <c r="H14" s="51"/>
      <c r="I14" s="51"/>
      <c r="J14" s="57"/>
      <c r="K14" s="58"/>
    </row>
    <row r="15" spans="1:11" s="59" customFormat="1" ht="18" customHeight="1" hidden="1">
      <c r="A15" s="56" t="s">
        <v>35</v>
      </c>
      <c r="B15" s="60">
        <v>2</v>
      </c>
      <c r="C15" s="61"/>
      <c r="D15" s="60">
        <v>2</v>
      </c>
      <c r="E15" s="60"/>
      <c r="F15" s="60"/>
      <c r="G15" s="62"/>
      <c r="H15" s="63">
        <v>-1557697</v>
      </c>
      <c r="I15" s="63"/>
      <c r="J15" s="57">
        <f>SUM(D15:H15)</f>
        <v>-1557695</v>
      </c>
      <c r="K15" s="58"/>
    </row>
    <row r="16" spans="1:11" s="59" customFormat="1" ht="12" customHeight="1" hidden="1">
      <c r="A16" s="56"/>
      <c r="B16" s="60"/>
      <c r="C16" s="61"/>
      <c r="D16" s="60"/>
      <c r="E16" s="60"/>
      <c r="F16" s="60"/>
      <c r="G16" s="62"/>
      <c r="H16" s="63"/>
      <c r="I16" s="63"/>
      <c r="J16" s="57"/>
      <c r="K16" s="58"/>
    </row>
    <row r="17" spans="1:11" s="59" customFormat="1" ht="18" customHeight="1" hidden="1">
      <c r="A17" s="56" t="s">
        <v>36</v>
      </c>
      <c r="B17" s="63">
        <v>412026302</v>
      </c>
      <c r="C17" s="63"/>
      <c r="D17" s="63">
        <v>412026302</v>
      </c>
      <c r="E17" s="63"/>
      <c r="F17" s="63"/>
      <c r="G17" s="63"/>
      <c r="H17" s="63">
        <v>0</v>
      </c>
      <c r="I17" s="63"/>
      <c r="J17" s="57">
        <f>SUM(D17:H17)</f>
        <v>412026302</v>
      </c>
      <c r="K17" s="58"/>
    </row>
    <row r="18" spans="1:11" s="59" customFormat="1" ht="12" customHeight="1" hidden="1">
      <c r="A18" s="56"/>
      <c r="B18" s="63"/>
      <c r="C18" s="63"/>
      <c r="D18" s="63"/>
      <c r="E18" s="63"/>
      <c r="F18" s="63"/>
      <c r="G18" s="63"/>
      <c r="H18" s="63"/>
      <c r="I18" s="63"/>
      <c r="J18" s="57"/>
      <c r="K18" s="58"/>
    </row>
    <row r="19" spans="1:11" s="59" customFormat="1" ht="18" customHeight="1" hidden="1">
      <c r="A19" s="56" t="s">
        <v>37</v>
      </c>
      <c r="B19" s="64">
        <v>0</v>
      </c>
      <c r="C19" s="64"/>
      <c r="D19" s="64">
        <v>0</v>
      </c>
      <c r="E19" s="64"/>
      <c r="F19" s="64"/>
      <c r="G19" s="64"/>
      <c r="H19" s="64">
        <v>-5001764</v>
      </c>
      <c r="I19" s="64"/>
      <c r="J19" s="65">
        <f>SUM(D19:H19)</f>
        <v>-5001764</v>
      </c>
      <c r="K19" s="58"/>
    </row>
    <row r="20" spans="1:11" ht="12" customHeight="1" hidden="1">
      <c r="A20" s="51"/>
      <c r="B20" s="56"/>
      <c r="C20" s="51"/>
      <c r="D20" s="51"/>
      <c r="E20" s="51"/>
      <c r="F20" s="51"/>
      <c r="G20" s="51"/>
      <c r="H20" s="51"/>
      <c r="I20" s="51"/>
      <c r="J20" s="66"/>
      <c r="K20" s="2"/>
    </row>
    <row r="21" spans="1:11" ht="18" customHeight="1" hidden="1">
      <c r="A21" s="67" t="s">
        <v>38</v>
      </c>
      <c r="B21" s="60">
        <v>412026304</v>
      </c>
      <c r="C21" s="61"/>
      <c r="D21" s="60">
        <v>412026304</v>
      </c>
      <c r="E21" s="60"/>
      <c r="F21" s="60"/>
      <c r="G21" s="61"/>
      <c r="H21" s="60">
        <v>-6559461</v>
      </c>
      <c r="I21" s="60"/>
      <c r="J21" s="60">
        <f>SUM(D21:H21)</f>
        <v>405466843</v>
      </c>
      <c r="K21" s="66"/>
    </row>
    <row r="22" spans="1:11" ht="12" customHeight="1" hidden="1">
      <c r="A22" s="68"/>
      <c r="B22" s="60"/>
      <c r="C22" s="61"/>
      <c r="D22" s="60"/>
      <c r="E22" s="60"/>
      <c r="F22" s="60"/>
      <c r="G22" s="61"/>
      <c r="H22" s="60"/>
      <c r="I22" s="60"/>
      <c r="J22" s="60"/>
      <c r="K22" s="2"/>
    </row>
    <row r="23" spans="1:11" ht="18" customHeight="1" hidden="1">
      <c r="A23" s="56" t="s">
        <v>39</v>
      </c>
      <c r="B23" s="60">
        <v>0</v>
      </c>
      <c r="C23" s="61"/>
      <c r="D23" s="60">
        <v>0</v>
      </c>
      <c r="E23" s="60"/>
      <c r="F23" s="60"/>
      <c r="G23" s="61"/>
      <c r="H23" s="60">
        <v>5085826</v>
      </c>
      <c r="I23" s="61"/>
      <c r="J23" s="60">
        <f>SUM(D23:H23)</f>
        <v>5085826</v>
      </c>
      <c r="K23" s="2"/>
    </row>
    <row r="24" spans="1:11" ht="12" customHeight="1" hidden="1">
      <c r="A24" s="56"/>
      <c r="B24" s="69"/>
      <c r="C24" s="61"/>
      <c r="D24" s="69"/>
      <c r="E24" s="69"/>
      <c r="F24" s="69"/>
      <c r="G24" s="61"/>
      <c r="H24" s="69"/>
      <c r="I24" s="61"/>
      <c r="J24" s="69"/>
      <c r="K24" s="2"/>
    </row>
    <row r="25" ht="18" customHeight="1">
      <c r="K25" s="2"/>
    </row>
    <row r="26" spans="1:11" ht="18" customHeight="1">
      <c r="A26" s="70" t="s">
        <v>40</v>
      </c>
      <c r="B26" s="71">
        <v>446669151</v>
      </c>
      <c r="C26" s="72"/>
      <c r="D26" s="71">
        <v>397300</v>
      </c>
      <c r="E26" s="71"/>
      <c r="F26" s="71">
        <v>-279751669</v>
      </c>
      <c r="G26" s="72"/>
      <c r="H26" s="71">
        <v>1067222</v>
      </c>
      <c r="I26" s="72"/>
      <c r="J26" s="71">
        <f>SUM(B26:I26)</f>
        <v>168382004</v>
      </c>
      <c r="K26" s="2"/>
    </row>
    <row r="27" spans="1:11" ht="18" customHeight="1">
      <c r="A27" s="73"/>
      <c r="B27" s="71"/>
      <c r="C27" s="72"/>
      <c r="D27" s="71"/>
      <c r="E27" s="71"/>
      <c r="F27" s="71"/>
      <c r="G27" s="72"/>
      <c r="H27" s="71"/>
      <c r="I27" s="72"/>
      <c r="J27" s="71"/>
      <c r="K27" s="2"/>
    </row>
    <row r="28" spans="1:11" ht="18" customHeight="1">
      <c r="A28" s="56" t="s">
        <v>41</v>
      </c>
      <c r="B28" s="60">
        <v>0</v>
      </c>
      <c r="C28" s="61"/>
      <c r="D28" s="60">
        <v>0</v>
      </c>
      <c r="E28" s="60"/>
      <c r="F28" s="61">
        <f>'[3]Condensed IS'!E29</f>
        <v>-8025866</v>
      </c>
      <c r="G28" s="61"/>
      <c r="H28" s="74">
        <f>'[3]Condensed IS'!E30</f>
        <v>-6684</v>
      </c>
      <c r="I28" s="61"/>
      <c r="J28" s="71">
        <f>SUM(B28:I28)</f>
        <v>-8032550</v>
      </c>
      <c r="K28" s="2"/>
    </row>
    <row r="29" spans="1:11" ht="18" customHeight="1">
      <c r="A29" s="2"/>
      <c r="B29" s="45"/>
      <c r="C29" s="45"/>
      <c r="D29" s="45"/>
      <c r="E29" s="45"/>
      <c r="F29" s="45"/>
      <c r="G29" s="45"/>
      <c r="H29" s="45"/>
      <c r="I29" s="45"/>
      <c r="J29" s="71"/>
      <c r="K29" s="2"/>
    </row>
    <row r="30" spans="1:11" ht="18" customHeight="1" thickBot="1">
      <c r="A30" s="73" t="s">
        <v>42</v>
      </c>
      <c r="B30" s="75">
        <f>SUM(B26:B29)</f>
        <v>446669151</v>
      </c>
      <c r="C30" s="76"/>
      <c r="D30" s="75">
        <f>SUM(D26:D29)</f>
        <v>397300</v>
      </c>
      <c r="E30" s="75"/>
      <c r="F30" s="75">
        <f>SUM(F26:F29)</f>
        <v>-287777535</v>
      </c>
      <c r="G30" s="76"/>
      <c r="H30" s="75">
        <f>SUM(H26:H29)</f>
        <v>1060538</v>
      </c>
      <c r="I30" s="76"/>
      <c r="J30" s="75">
        <f>SUM(B30:H30)</f>
        <v>160349454</v>
      </c>
      <c r="K30" s="2"/>
    </row>
    <row r="31" spans="1:11" ht="18" customHeight="1" thickTop="1">
      <c r="A31" s="73"/>
      <c r="B31" s="71"/>
      <c r="C31" s="72"/>
      <c r="D31" s="71"/>
      <c r="E31" s="71"/>
      <c r="F31" s="71"/>
      <c r="G31" s="72"/>
      <c r="H31" s="71"/>
      <c r="I31" s="72"/>
      <c r="J31" s="71"/>
      <c r="K31" s="2"/>
    </row>
    <row r="32" spans="1:11" ht="18" customHeight="1">
      <c r="A32" s="73"/>
      <c r="B32" s="71"/>
      <c r="C32" s="72"/>
      <c r="D32" s="71"/>
      <c r="E32" s="71"/>
      <c r="F32" s="71"/>
      <c r="G32" s="72"/>
      <c r="H32" s="71"/>
      <c r="I32" s="72"/>
      <c r="J32" s="71"/>
      <c r="K32" s="2"/>
    </row>
    <row r="33" spans="1:11" ht="18" customHeight="1">
      <c r="A33" s="73"/>
      <c r="B33" s="71"/>
      <c r="C33" s="72"/>
      <c r="D33" s="71"/>
      <c r="E33" s="71"/>
      <c r="F33" s="71"/>
      <c r="G33" s="72"/>
      <c r="H33" s="71"/>
      <c r="I33" s="72"/>
      <c r="J33" s="71"/>
      <c r="K33" s="2"/>
    </row>
    <row r="34" spans="1:10" ht="17.25" customHeight="1">
      <c r="A34" s="77" t="s">
        <v>43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8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</row>
  </sheetData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Furqan Business Organisation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</dc:creator>
  <cp:keywords/>
  <dc:description/>
  <cp:lastModifiedBy>anisah</cp:lastModifiedBy>
  <cp:lastPrinted>2007-05-28T01:32:13Z</cp:lastPrinted>
  <dcterms:created xsi:type="dcterms:W3CDTF">2007-05-21T06:27:17Z</dcterms:created>
  <dcterms:modified xsi:type="dcterms:W3CDTF">2007-05-28T01:32:14Z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1922951277</vt:i4>
  </property>
  <property fmtid="{D5CDD505-2E9C-101B-9397-08002B2CF9AE}" pid="3" name="_EmailSubject">
    <vt:lpwstr>1st quarter 2007</vt:lpwstr>
  </property>
  <property fmtid="{D5CDD505-2E9C-101B-9397-08002B2CF9AE}" pid="4" name="_AuthorEmail">
    <vt:lpwstr>anisah_abas@fbo.com.my</vt:lpwstr>
  </property>
  <property fmtid="{D5CDD505-2E9C-101B-9397-08002B2CF9AE}" pid="5" name="_AuthorEmailDisplayName">
    <vt:lpwstr>Anisah Abas</vt:lpwstr>
  </property>
  <property fmtid="{D5CDD505-2E9C-101B-9397-08002B2CF9AE}" pid="6" name="_PreviousAdHocReviewCycleID">
    <vt:i4>1071948219</vt:i4>
  </property>
</Properties>
</file>